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PhD\WP2 - RES URBIS\2020 - WP2 article\0. Submission\"/>
    </mc:Choice>
  </mc:AlternateContent>
  <bookViews>
    <workbookView xWindow="0" yWindow="0" windowWidth="14328" windowHeight="6432"/>
  </bookViews>
  <sheets>
    <sheet name="read me" sheetId="37" r:id="rId1"/>
    <sheet name="GWP" sheetId="1" r:id="rId2"/>
    <sheet name="ODP" sheetId="26" r:id="rId3"/>
    <sheet name="PM" sheetId="9" r:id="rId4"/>
    <sheet name="IR" sheetId="27" r:id="rId5"/>
    <sheet name="POFP" sheetId="28" r:id="rId6"/>
    <sheet name="AC" sheetId="29" r:id="rId7"/>
    <sheet name="TEP" sheetId="30" r:id="rId8"/>
    <sheet name="FEP" sheetId="31" r:id="rId9"/>
    <sheet name="MEP" sheetId="14" r:id="rId10"/>
    <sheet name="LU" sheetId="32" r:id="rId11"/>
    <sheet name="WD" sheetId="33" r:id="rId12"/>
    <sheet name="FFP" sheetId="21" r:id="rId13"/>
    <sheet name="DAP" sheetId="20" r:id="rId14"/>
    <sheet name="ET" sheetId="34" r:id="rId15"/>
    <sheet name="HT-c" sheetId="35" r:id="rId16"/>
    <sheet name="HT-nc" sheetId="36" r:id="rId17"/>
    <sheet name="Single_without tox" sheetId="18" r:id="rId18"/>
    <sheet name="Budget" sheetId="23" r:id="rId19"/>
    <sheet name="Extern" sheetId="24" r:id="rId20"/>
    <sheet name="sLCC" sheetId="25" r:id="rId2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47" i="34" l="1"/>
  <c r="AD47" i="34"/>
  <c r="AC47" i="34"/>
  <c r="AB47" i="34"/>
  <c r="AA47" i="34"/>
  <c r="Z47" i="34"/>
  <c r="Y47" i="34"/>
  <c r="X47" i="34"/>
  <c r="W47" i="34"/>
  <c r="V47" i="34"/>
  <c r="U47" i="34"/>
  <c r="T47" i="34"/>
  <c r="S47" i="34"/>
  <c r="R47" i="34"/>
  <c r="Q47" i="34"/>
  <c r="P47" i="34"/>
  <c r="O47" i="34"/>
  <c r="N47" i="34"/>
  <c r="M47" i="34"/>
  <c r="L47" i="34"/>
  <c r="K47" i="34"/>
  <c r="J47" i="34"/>
  <c r="I47" i="34"/>
  <c r="H47" i="34"/>
  <c r="G47" i="34"/>
  <c r="F47" i="34"/>
  <c r="E47" i="34"/>
  <c r="D47" i="34"/>
  <c r="C47" i="34"/>
  <c r="B47" i="34"/>
  <c r="C5" i="9" l="1"/>
  <c r="A35" i="18"/>
  <c r="A34" i="18"/>
  <c r="A33" i="18"/>
  <c r="A32" i="18"/>
  <c r="A31" i="18"/>
  <c r="A30" i="18"/>
  <c r="A29" i="18"/>
  <c r="A28" i="18"/>
  <c r="A27" i="18"/>
  <c r="A26" i="18"/>
  <c r="A25" i="18"/>
  <c r="A24" i="18"/>
  <c r="A23" i="18"/>
  <c r="A22" i="18"/>
  <c r="A21" i="18"/>
  <c r="A20" i="18"/>
  <c r="A19" i="18"/>
  <c r="A18" i="18"/>
  <c r="A17" i="18"/>
  <c r="A16" i="18"/>
  <c r="A15" i="18"/>
  <c r="A14" i="18"/>
  <c r="A13" i="18"/>
  <c r="A12" i="18"/>
  <c r="A11" i="18"/>
  <c r="A10" i="18"/>
  <c r="A9" i="18"/>
  <c r="A8" i="18"/>
  <c r="A7" i="18"/>
  <c r="A6" i="18"/>
  <c r="B81" i="18"/>
  <c r="C81" i="18"/>
  <c r="D81" i="18"/>
  <c r="E81" i="18"/>
  <c r="F81" i="18"/>
  <c r="G81" i="18"/>
  <c r="H81" i="18"/>
  <c r="I81" i="18"/>
  <c r="J81" i="18"/>
  <c r="K81" i="18"/>
  <c r="L81" i="18"/>
  <c r="M81" i="18"/>
  <c r="N81" i="18"/>
  <c r="O81" i="18"/>
  <c r="P81" i="18"/>
  <c r="Q81" i="18"/>
  <c r="R81" i="18"/>
  <c r="S81" i="18"/>
  <c r="T81" i="18"/>
  <c r="U81" i="18"/>
  <c r="V81" i="18"/>
  <c r="W81" i="18"/>
  <c r="X81" i="18"/>
  <c r="Y81" i="18"/>
  <c r="Z81" i="18"/>
  <c r="AA81" i="18"/>
  <c r="AB81" i="18"/>
  <c r="AC81" i="18"/>
  <c r="AD81" i="18"/>
  <c r="AE81" i="18"/>
  <c r="X42" i="34" l="1"/>
  <c r="T42" i="34"/>
  <c r="R42" i="34"/>
  <c r="P42" i="34"/>
  <c r="L42" i="34"/>
  <c r="J42" i="34"/>
  <c r="H42" i="34"/>
  <c r="D42" i="34"/>
  <c r="B42" i="34"/>
  <c r="AE42" i="21"/>
  <c r="AE40" i="25"/>
  <c r="AD40" i="25"/>
  <c r="AC40" i="25"/>
  <c r="AB40" i="25"/>
  <c r="AA40" i="25"/>
  <c r="Z40" i="25"/>
  <c r="Y40" i="25"/>
  <c r="X40" i="25"/>
  <c r="W40" i="25"/>
  <c r="V40" i="25"/>
  <c r="U40" i="25"/>
  <c r="T40" i="25"/>
  <c r="S40" i="25"/>
  <c r="R40" i="25"/>
  <c r="Q40" i="25"/>
  <c r="P40" i="25"/>
  <c r="O40" i="25"/>
  <c r="N40" i="25"/>
  <c r="M40" i="25"/>
  <c r="L40" i="25"/>
  <c r="K40" i="25"/>
  <c r="J40" i="25"/>
  <c r="I40" i="25"/>
  <c r="H40" i="25"/>
  <c r="G40" i="25"/>
  <c r="F40" i="25"/>
  <c r="E40" i="25"/>
  <c r="D40" i="25"/>
  <c r="C40" i="25"/>
  <c r="B40" i="25"/>
  <c r="AE39" i="25"/>
  <c r="AD39" i="25"/>
  <c r="AC39" i="25"/>
  <c r="AB39" i="25"/>
  <c r="AA39" i="25"/>
  <c r="Z39" i="25"/>
  <c r="Y39" i="25"/>
  <c r="X39" i="25"/>
  <c r="W39" i="25"/>
  <c r="V39" i="25"/>
  <c r="U39" i="25"/>
  <c r="T39" i="25"/>
  <c r="S39" i="25"/>
  <c r="R39" i="25"/>
  <c r="Q39" i="25"/>
  <c r="P39" i="25"/>
  <c r="O39" i="25"/>
  <c r="N39" i="25"/>
  <c r="M39" i="25"/>
  <c r="L39" i="25"/>
  <c r="K39" i="25"/>
  <c r="J39" i="25"/>
  <c r="I39" i="25"/>
  <c r="H39" i="25"/>
  <c r="G39" i="25"/>
  <c r="F39" i="25"/>
  <c r="E39" i="25"/>
  <c r="D39" i="25"/>
  <c r="C39" i="25"/>
  <c r="B39" i="25"/>
  <c r="AE38" i="25"/>
  <c r="AD38" i="25"/>
  <c r="AC38" i="25"/>
  <c r="AB38" i="25"/>
  <c r="AA38" i="25"/>
  <c r="Z38" i="25"/>
  <c r="Y38" i="25"/>
  <c r="X38" i="25"/>
  <c r="W38" i="25"/>
  <c r="V38" i="25"/>
  <c r="U38" i="25"/>
  <c r="T38" i="25"/>
  <c r="S38" i="25"/>
  <c r="R38" i="25"/>
  <c r="Q38" i="25"/>
  <c r="P38" i="25"/>
  <c r="O38" i="25"/>
  <c r="N38" i="25"/>
  <c r="M38" i="25"/>
  <c r="L38" i="25"/>
  <c r="K38" i="25"/>
  <c r="J38" i="25"/>
  <c r="I38" i="25"/>
  <c r="H38" i="25"/>
  <c r="G38" i="25"/>
  <c r="F38" i="25"/>
  <c r="E38" i="25"/>
  <c r="D38" i="25"/>
  <c r="C38" i="25"/>
  <c r="B38" i="25"/>
  <c r="AE37" i="25"/>
  <c r="AE42" i="25" s="1"/>
  <c r="AD37" i="25"/>
  <c r="AC37" i="25"/>
  <c r="AC42" i="25" s="1"/>
  <c r="AB37" i="25"/>
  <c r="AA37" i="25"/>
  <c r="AA42" i="25" s="1"/>
  <c r="Z37" i="25"/>
  <c r="Y37" i="25"/>
  <c r="Y42" i="25" s="1"/>
  <c r="X37" i="25"/>
  <c r="W37" i="25"/>
  <c r="W42" i="25" s="1"/>
  <c r="V37" i="25"/>
  <c r="U37" i="25"/>
  <c r="U42" i="25" s="1"/>
  <c r="T37" i="25"/>
  <c r="S37" i="25"/>
  <c r="S42" i="25" s="1"/>
  <c r="R37" i="25"/>
  <c r="Q37" i="25"/>
  <c r="Q42" i="25" s="1"/>
  <c r="P37" i="25"/>
  <c r="O37" i="25"/>
  <c r="O42" i="25" s="1"/>
  <c r="N37" i="25"/>
  <c r="M37" i="25"/>
  <c r="M42" i="25" s="1"/>
  <c r="L37" i="25"/>
  <c r="K37" i="25"/>
  <c r="K42" i="25" s="1"/>
  <c r="J37" i="25"/>
  <c r="I37" i="25"/>
  <c r="I42" i="25" s="1"/>
  <c r="H37" i="25"/>
  <c r="G37" i="25"/>
  <c r="G42" i="25" s="1"/>
  <c r="F37" i="25"/>
  <c r="E37" i="25"/>
  <c r="E42" i="25" s="1"/>
  <c r="D37" i="25"/>
  <c r="C37" i="25"/>
  <c r="C42" i="25" s="1"/>
  <c r="B37" i="25"/>
  <c r="AE40" i="24"/>
  <c r="AD40" i="24"/>
  <c r="AC40" i="24"/>
  <c r="AB40" i="24"/>
  <c r="AA40" i="24"/>
  <c r="Z40" i="24"/>
  <c r="Y40" i="24"/>
  <c r="X40" i="24"/>
  <c r="W40" i="24"/>
  <c r="V40" i="24"/>
  <c r="U40" i="24"/>
  <c r="T40" i="24"/>
  <c r="S40" i="24"/>
  <c r="R40" i="24"/>
  <c r="Q40" i="24"/>
  <c r="P40" i="24"/>
  <c r="O40" i="24"/>
  <c r="N40" i="24"/>
  <c r="M40" i="24"/>
  <c r="L40" i="24"/>
  <c r="K40" i="24"/>
  <c r="J40" i="24"/>
  <c r="I40" i="24"/>
  <c r="H40" i="24"/>
  <c r="G40" i="24"/>
  <c r="F40" i="24"/>
  <c r="E40" i="24"/>
  <c r="D40" i="24"/>
  <c r="C40" i="24"/>
  <c r="B40" i="24"/>
  <c r="AE39" i="24"/>
  <c r="AD39" i="24"/>
  <c r="AC39" i="24"/>
  <c r="AB39" i="24"/>
  <c r="AA39" i="24"/>
  <c r="Z39" i="24"/>
  <c r="Y39" i="24"/>
  <c r="X39" i="24"/>
  <c r="W39" i="24"/>
  <c r="V39" i="24"/>
  <c r="U39" i="24"/>
  <c r="T39" i="24"/>
  <c r="S39" i="24"/>
  <c r="R39" i="24"/>
  <c r="Q39" i="24"/>
  <c r="P39" i="24"/>
  <c r="O39" i="24"/>
  <c r="N39" i="24"/>
  <c r="M39" i="24"/>
  <c r="L39" i="24"/>
  <c r="K39" i="24"/>
  <c r="J39" i="24"/>
  <c r="I39" i="24"/>
  <c r="H39" i="24"/>
  <c r="G39" i="24"/>
  <c r="F39" i="24"/>
  <c r="E39" i="24"/>
  <c r="D39" i="24"/>
  <c r="C39" i="24"/>
  <c r="B39" i="24"/>
  <c r="AE38" i="24"/>
  <c r="AD38" i="24"/>
  <c r="AC38" i="24"/>
  <c r="AB38" i="24"/>
  <c r="AA38" i="24"/>
  <c r="Z38" i="24"/>
  <c r="Y38" i="24"/>
  <c r="X38" i="24"/>
  <c r="W38" i="24"/>
  <c r="V38" i="24"/>
  <c r="U38" i="24"/>
  <c r="T38" i="24"/>
  <c r="S38" i="24"/>
  <c r="R38" i="24"/>
  <c r="Q38" i="24"/>
  <c r="P38" i="24"/>
  <c r="O38" i="24"/>
  <c r="N38" i="24"/>
  <c r="M38" i="24"/>
  <c r="L38" i="24"/>
  <c r="K38" i="24"/>
  <c r="J38" i="24"/>
  <c r="I38" i="24"/>
  <c r="H38" i="24"/>
  <c r="G38" i="24"/>
  <c r="F38" i="24"/>
  <c r="E38" i="24"/>
  <c r="D38" i="24"/>
  <c r="C38" i="24"/>
  <c r="B38" i="24"/>
  <c r="AE37" i="24"/>
  <c r="AE42" i="24" s="1"/>
  <c r="AD37" i="24"/>
  <c r="AC37" i="24"/>
  <c r="AC42" i="24" s="1"/>
  <c r="AB37" i="24"/>
  <c r="AB42" i="24" s="1"/>
  <c r="AA37" i="24"/>
  <c r="AA42" i="24" s="1"/>
  <c r="Z37" i="24"/>
  <c r="Y37" i="24"/>
  <c r="Y42" i="24" s="1"/>
  <c r="X37" i="24"/>
  <c r="W37" i="24"/>
  <c r="W42" i="24" s="1"/>
  <c r="V37" i="24"/>
  <c r="U37" i="24"/>
  <c r="U42" i="24" s="1"/>
  <c r="T37" i="24"/>
  <c r="T42" i="24" s="1"/>
  <c r="S37" i="24"/>
  <c r="S42" i="24" s="1"/>
  <c r="R37" i="24"/>
  <c r="Q37" i="24"/>
  <c r="Q42" i="24" s="1"/>
  <c r="P37" i="24"/>
  <c r="O37" i="24"/>
  <c r="O42" i="24" s="1"/>
  <c r="N37" i="24"/>
  <c r="M37" i="24"/>
  <c r="M42" i="24" s="1"/>
  <c r="L37" i="24"/>
  <c r="L42" i="24" s="1"/>
  <c r="K37" i="24"/>
  <c r="K42" i="24" s="1"/>
  <c r="J37" i="24"/>
  <c r="I37" i="24"/>
  <c r="I42" i="24" s="1"/>
  <c r="H37" i="24"/>
  <c r="G37" i="24"/>
  <c r="G42" i="24" s="1"/>
  <c r="F37" i="24"/>
  <c r="E37" i="24"/>
  <c r="E42" i="24" s="1"/>
  <c r="D37" i="24"/>
  <c r="D42" i="24" s="1"/>
  <c r="C37" i="24"/>
  <c r="C42" i="24" s="1"/>
  <c r="B37" i="24"/>
  <c r="AE40" i="23"/>
  <c r="AD40" i="23"/>
  <c r="AC40" i="23"/>
  <c r="AB40" i="23"/>
  <c r="AA40" i="23"/>
  <c r="Z40" i="23"/>
  <c r="Y40" i="23"/>
  <c r="X40" i="23"/>
  <c r="W40" i="23"/>
  <c r="V40" i="23"/>
  <c r="U40" i="23"/>
  <c r="T40" i="23"/>
  <c r="S40" i="23"/>
  <c r="R40" i="23"/>
  <c r="Q40" i="23"/>
  <c r="P40" i="23"/>
  <c r="O40" i="23"/>
  <c r="N40" i="23"/>
  <c r="M40" i="23"/>
  <c r="L40" i="23"/>
  <c r="K40" i="23"/>
  <c r="J40" i="23"/>
  <c r="I40" i="23"/>
  <c r="H40" i="23"/>
  <c r="G40" i="23"/>
  <c r="F40" i="23"/>
  <c r="E40" i="23"/>
  <c r="D40" i="23"/>
  <c r="C40" i="23"/>
  <c r="B40" i="23"/>
  <c r="AE39" i="23"/>
  <c r="AD39" i="23"/>
  <c r="AC39" i="23"/>
  <c r="AB39" i="23"/>
  <c r="AA39" i="23"/>
  <c r="Z39" i="23"/>
  <c r="Y39" i="23"/>
  <c r="X39" i="23"/>
  <c r="W39" i="23"/>
  <c r="V39" i="23"/>
  <c r="U39" i="23"/>
  <c r="T39" i="23"/>
  <c r="S39" i="23"/>
  <c r="R39" i="23"/>
  <c r="Q39" i="23"/>
  <c r="P39" i="23"/>
  <c r="O39" i="23"/>
  <c r="N39" i="23"/>
  <c r="M39" i="23"/>
  <c r="L39" i="23"/>
  <c r="K39" i="23"/>
  <c r="J39" i="23"/>
  <c r="I39" i="23"/>
  <c r="H39" i="23"/>
  <c r="G39" i="23"/>
  <c r="F39" i="23"/>
  <c r="E39" i="23"/>
  <c r="D39" i="23"/>
  <c r="C39" i="23"/>
  <c r="B39" i="23"/>
  <c r="AE38" i="23"/>
  <c r="AD38" i="23"/>
  <c r="AC38" i="23"/>
  <c r="AB38" i="23"/>
  <c r="AA38" i="23"/>
  <c r="Z38" i="23"/>
  <c r="Y38" i="23"/>
  <c r="X38" i="23"/>
  <c r="W38" i="23"/>
  <c r="V38" i="23"/>
  <c r="U38" i="23"/>
  <c r="T38" i="23"/>
  <c r="S38" i="23"/>
  <c r="R38" i="23"/>
  <c r="Q38" i="23"/>
  <c r="P38" i="23"/>
  <c r="O38" i="23"/>
  <c r="N38" i="23"/>
  <c r="M38" i="23"/>
  <c r="L38" i="23"/>
  <c r="K38" i="23"/>
  <c r="J38" i="23"/>
  <c r="I38" i="23"/>
  <c r="H38" i="23"/>
  <c r="G38" i="23"/>
  <c r="F38" i="23"/>
  <c r="E38" i="23"/>
  <c r="D38" i="23"/>
  <c r="C38" i="23"/>
  <c r="B38" i="23"/>
  <c r="AE37" i="23"/>
  <c r="AE42" i="23" s="1"/>
  <c r="AD37" i="23"/>
  <c r="AD42" i="23" s="1"/>
  <c r="AC37" i="23"/>
  <c r="AC42" i="23" s="1"/>
  <c r="AB37" i="23"/>
  <c r="AB42" i="23" s="1"/>
  <c r="AA37" i="23"/>
  <c r="AA42" i="23" s="1"/>
  <c r="Z37" i="23"/>
  <c r="Z42" i="23" s="1"/>
  <c r="Y37" i="23"/>
  <c r="Y42" i="23" s="1"/>
  <c r="X37" i="23"/>
  <c r="X42" i="23" s="1"/>
  <c r="W37" i="23"/>
  <c r="W42" i="23" s="1"/>
  <c r="V37" i="23"/>
  <c r="V42" i="23" s="1"/>
  <c r="U37" i="23"/>
  <c r="U42" i="23" s="1"/>
  <c r="T37" i="23"/>
  <c r="T42" i="23" s="1"/>
  <c r="S37" i="23"/>
  <c r="S42" i="23" s="1"/>
  <c r="R37" i="23"/>
  <c r="R42" i="23" s="1"/>
  <c r="Q37" i="23"/>
  <c r="Q42" i="23" s="1"/>
  <c r="P37" i="23"/>
  <c r="P42" i="23" s="1"/>
  <c r="O37" i="23"/>
  <c r="O42" i="23" s="1"/>
  <c r="N37" i="23"/>
  <c r="N42" i="23" s="1"/>
  <c r="M37" i="23"/>
  <c r="M42" i="23" s="1"/>
  <c r="L37" i="23"/>
  <c r="L42" i="23" s="1"/>
  <c r="K37" i="23"/>
  <c r="K42" i="23" s="1"/>
  <c r="J37" i="23"/>
  <c r="J42" i="23" s="1"/>
  <c r="I37" i="23"/>
  <c r="I42" i="23" s="1"/>
  <c r="H37" i="23"/>
  <c r="H42" i="23" s="1"/>
  <c r="G37" i="23"/>
  <c r="G42" i="23" s="1"/>
  <c r="F37" i="23"/>
  <c r="F42" i="23" s="1"/>
  <c r="E37" i="23"/>
  <c r="E42" i="23" s="1"/>
  <c r="D37" i="23"/>
  <c r="D42" i="23" s="1"/>
  <c r="C37" i="23"/>
  <c r="C42" i="23" s="1"/>
  <c r="B37" i="23"/>
  <c r="B42" i="23" s="1"/>
  <c r="AE40" i="18"/>
  <c r="AD40" i="18"/>
  <c r="AC40" i="18"/>
  <c r="AB40" i="18"/>
  <c r="AA40" i="18"/>
  <c r="Z40" i="18"/>
  <c r="Y40" i="18"/>
  <c r="X40" i="18"/>
  <c r="W40" i="18"/>
  <c r="V40" i="18"/>
  <c r="U40" i="18"/>
  <c r="T40" i="18"/>
  <c r="S40" i="18"/>
  <c r="R40" i="18"/>
  <c r="Q40" i="18"/>
  <c r="P40" i="18"/>
  <c r="O40" i="18"/>
  <c r="N40" i="18"/>
  <c r="M40" i="18"/>
  <c r="L40" i="18"/>
  <c r="K40" i="18"/>
  <c r="J40" i="18"/>
  <c r="I40" i="18"/>
  <c r="H40" i="18"/>
  <c r="G40" i="18"/>
  <c r="F40" i="18"/>
  <c r="E40" i="18"/>
  <c r="D40" i="18"/>
  <c r="C40" i="18"/>
  <c r="B40" i="18"/>
  <c r="AE39" i="18"/>
  <c r="AD39" i="18"/>
  <c r="AC39" i="18"/>
  <c r="AB39" i="18"/>
  <c r="AA39" i="18"/>
  <c r="Z39" i="18"/>
  <c r="Y39" i="18"/>
  <c r="X39" i="18"/>
  <c r="W39" i="18"/>
  <c r="V39" i="18"/>
  <c r="U39" i="18"/>
  <c r="T39" i="18"/>
  <c r="S39" i="18"/>
  <c r="R39" i="18"/>
  <c r="Q39" i="18"/>
  <c r="P39" i="18"/>
  <c r="O39" i="18"/>
  <c r="N39" i="18"/>
  <c r="M39" i="18"/>
  <c r="L39" i="18"/>
  <c r="K39" i="18"/>
  <c r="J39" i="18"/>
  <c r="I39" i="18"/>
  <c r="H39" i="18"/>
  <c r="G39" i="18"/>
  <c r="F39" i="18"/>
  <c r="E39" i="18"/>
  <c r="D39" i="18"/>
  <c r="C39" i="18"/>
  <c r="B39" i="18"/>
  <c r="AE38" i="18"/>
  <c r="AD38" i="18"/>
  <c r="AC38" i="18"/>
  <c r="AB38" i="18"/>
  <c r="AA38" i="18"/>
  <c r="Z38" i="18"/>
  <c r="Y38" i="18"/>
  <c r="X38" i="18"/>
  <c r="W38" i="18"/>
  <c r="V38" i="18"/>
  <c r="U38" i="18"/>
  <c r="T38" i="18"/>
  <c r="S38" i="18"/>
  <c r="R38" i="18"/>
  <c r="Q38" i="18"/>
  <c r="P38" i="18"/>
  <c r="O38" i="18"/>
  <c r="N38" i="18"/>
  <c r="M38" i="18"/>
  <c r="L38" i="18"/>
  <c r="K38" i="18"/>
  <c r="J38" i="18"/>
  <c r="I38" i="18"/>
  <c r="H38" i="18"/>
  <c r="G38" i="18"/>
  <c r="F38" i="18"/>
  <c r="E38" i="18"/>
  <c r="D38" i="18"/>
  <c r="C38" i="18"/>
  <c r="B38" i="18"/>
  <c r="AE37" i="18"/>
  <c r="AD37" i="18"/>
  <c r="AC37" i="18"/>
  <c r="AC42" i="18" s="1"/>
  <c r="AC82" i="18" s="1"/>
  <c r="AC83" i="18" s="1"/>
  <c r="AB37" i="18"/>
  <c r="AA37" i="18"/>
  <c r="AA42" i="18" s="1"/>
  <c r="AA82" i="18" s="1"/>
  <c r="AA83" i="18" s="1"/>
  <c r="Z37" i="18"/>
  <c r="Y37" i="18"/>
  <c r="X37" i="18"/>
  <c r="W37" i="18"/>
  <c r="V37" i="18"/>
  <c r="U37" i="18"/>
  <c r="U42" i="18" s="1"/>
  <c r="U82" i="18" s="1"/>
  <c r="U83" i="18" s="1"/>
  <c r="T37" i="18"/>
  <c r="S37" i="18"/>
  <c r="R37" i="18"/>
  <c r="Q37" i="18"/>
  <c r="P37" i="18"/>
  <c r="O37" i="18"/>
  <c r="N37" i="18"/>
  <c r="M37" i="18"/>
  <c r="M42" i="18" s="1"/>
  <c r="M82" i="18" s="1"/>
  <c r="M83" i="18" s="1"/>
  <c r="L37" i="18"/>
  <c r="K37" i="18"/>
  <c r="J37" i="18"/>
  <c r="I37" i="18"/>
  <c r="H37" i="18"/>
  <c r="G37" i="18"/>
  <c r="F37" i="18"/>
  <c r="E37" i="18"/>
  <c r="E42" i="18" s="1"/>
  <c r="E82" i="18" s="1"/>
  <c r="E83" i="18" s="1"/>
  <c r="D37" i="18"/>
  <c r="C37" i="18"/>
  <c r="B37" i="18"/>
  <c r="AE40" i="36"/>
  <c r="AD40" i="36"/>
  <c r="AC40" i="36"/>
  <c r="AB40" i="36"/>
  <c r="AA40" i="36"/>
  <c r="Z40" i="36"/>
  <c r="Y40" i="36"/>
  <c r="X40" i="36"/>
  <c r="W40" i="36"/>
  <c r="V40" i="36"/>
  <c r="U40" i="36"/>
  <c r="T40" i="36"/>
  <c r="S40" i="36"/>
  <c r="R40" i="36"/>
  <c r="Q40" i="36"/>
  <c r="P40" i="36"/>
  <c r="O40" i="36"/>
  <c r="N40" i="36"/>
  <c r="M40" i="36"/>
  <c r="L40" i="36"/>
  <c r="K40" i="36"/>
  <c r="J40" i="36"/>
  <c r="I40" i="36"/>
  <c r="H40" i="36"/>
  <c r="G40" i="36"/>
  <c r="F40" i="36"/>
  <c r="E40" i="36"/>
  <c r="D40" i="36"/>
  <c r="C40" i="36"/>
  <c r="B40" i="36"/>
  <c r="AE39" i="36"/>
  <c r="AD39" i="36"/>
  <c r="AC39" i="36"/>
  <c r="AB39" i="36"/>
  <c r="AA39" i="36"/>
  <c r="Z39" i="36"/>
  <c r="Y39" i="36"/>
  <c r="X39" i="36"/>
  <c r="W39" i="36"/>
  <c r="V39" i="36"/>
  <c r="U39" i="36"/>
  <c r="T39" i="36"/>
  <c r="S39" i="36"/>
  <c r="R39" i="36"/>
  <c r="Q39" i="36"/>
  <c r="P39" i="36"/>
  <c r="O39" i="36"/>
  <c r="N39" i="36"/>
  <c r="M39" i="36"/>
  <c r="L39" i="36"/>
  <c r="K39" i="36"/>
  <c r="J39" i="36"/>
  <c r="I39" i="36"/>
  <c r="H39" i="36"/>
  <c r="G39" i="36"/>
  <c r="F39" i="36"/>
  <c r="E39" i="36"/>
  <c r="D39" i="36"/>
  <c r="C39" i="36"/>
  <c r="B39" i="36"/>
  <c r="AE38" i="36"/>
  <c r="AD38" i="36"/>
  <c r="AC38" i="36"/>
  <c r="AB38" i="36"/>
  <c r="AA38" i="36"/>
  <c r="Z38" i="36"/>
  <c r="Y38" i="36"/>
  <c r="X38" i="36"/>
  <c r="W38" i="36"/>
  <c r="V38" i="36"/>
  <c r="U38" i="36"/>
  <c r="T38" i="36"/>
  <c r="S38" i="36"/>
  <c r="R38" i="36"/>
  <c r="Q38" i="36"/>
  <c r="P38" i="36"/>
  <c r="O38" i="36"/>
  <c r="N38" i="36"/>
  <c r="M38" i="36"/>
  <c r="L38" i="36"/>
  <c r="K38" i="36"/>
  <c r="J38" i="36"/>
  <c r="I38" i="36"/>
  <c r="H38" i="36"/>
  <c r="G38" i="36"/>
  <c r="F38" i="36"/>
  <c r="E38" i="36"/>
  <c r="D38" i="36"/>
  <c r="C38" i="36"/>
  <c r="B38" i="36"/>
  <c r="AE37" i="36"/>
  <c r="AD37" i="36"/>
  <c r="AD42" i="36" s="1"/>
  <c r="AC37" i="36"/>
  <c r="AB37" i="36"/>
  <c r="AA37" i="36"/>
  <c r="Z37" i="36"/>
  <c r="Z42" i="36" s="1"/>
  <c r="Y37" i="36"/>
  <c r="Y42" i="36" s="1"/>
  <c r="X37" i="36"/>
  <c r="W37" i="36"/>
  <c r="V37" i="36"/>
  <c r="V42" i="36" s="1"/>
  <c r="U37" i="36"/>
  <c r="T37" i="36"/>
  <c r="S37" i="36"/>
  <c r="R37" i="36"/>
  <c r="R42" i="36" s="1"/>
  <c r="Q37" i="36"/>
  <c r="Q42" i="36" s="1"/>
  <c r="P37" i="36"/>
  <c r="O37" i="36"/>
  <c r="N37" i="36"/>
  <c r="N42" i="36" s="1"/>
  <c r="M37" i="36"/>
  <c r="L37" i="36"/>
  <c r="K37" i="36"/>
  <c r="J37" i="36"/>
  <c r="J42" i="36" s="1"/>
  <c r="I37" i="36"/>
  <c r="I42" i="36" s="1"/>
  <c r="H37" i="36"/>
  <c r="G37" i="36"/>
  <c r="F37" i="36"/>
  <c r="F42" i="36" s="1"/>
  <c r="E37" i="36"/>
  <c r="D37" i="36"/>
  <c r="C37" i="36"/>
  <c r="B37" i="36"/>
  <c r="B42" i="36" s="1"/>
  <c r="AE40" i="35"/>
  <c r="AD40" i="35"/>
  <c r="AC40" i="35"/>
  <c r="AC42" i="35" s="1"/>
  <c r="AB40" i="35"/>
  <c r="AA40" i="35"/>
  <c r="Z40" i="35"/>
  <c r="Y40" i="35"/>
  <c r="X40" i="35"/>
  <c r="W40" i="35"/>
  <c r="V40" i="35"/>
  <c r="U40" i="35"/>
  <c r="U42" i="35" s="1"/>
  <c r="T40" i="35"/>
  <c r="S40" i="35"/>
  <c r="R40" i="35"/>
  <c r="Q40" i="35"/>
  <c r="P40" i="35"/>
  <c r="O40" i="35"/>
  <c r="N40" i="35"/>
  <c r="M40" i="35"/>
  <c r="M42" i="35" s="1"/>
  <c r="L40" i="35"/>
  <c r="K40" i="35"/>
  <c r="J40" i="35"/>
  <c r="I40" i="35"/>
  <c r="H40" i="35"/>
  <c r="G40" i="35"/>
  <c r="F40" i="35"/>
  <c r="E40" i="35"/>
  <c r="E42" i="35" s="1"/>
  <c r="D40" i="35"/>
  <c r="C40" i="35"/>
  <c r="B40" i="35"/>
  <c r="AE39" i="35"/>
  <c r="AD39" i="35"/>
  <c r="AC39" i="35"/>
  <c r="AB39" i="35"/>
  <c r="AA39" i="35"/>
  <c r="Z39" i="35"/>
  <c r="Y39" i="35"/>
  <c r="X39" i="35"/>
  <c r="W39" i="35"/>
  <c r="V39" i="35"/>
  <c r="U39" i="35"/>
  <c r="T39" i="35"/>
  <c r="S39" i="35"/>
  <c r="R39" i="35"/>
  <c r="Q39" i="35"/>
  <c r="P39" i="35"/>
  <c r="O39" i="35"/>
  <c r="N39" i="35"/>
  <c r="M39" i="35"/>
  <c r="L39" i="35"/>
  <c r="K39" i="35"/>
  <c r="J39" i="35"/>
  <c r="I39" i="35"/>
  <c r="H39" i="35"/>
  <c r="G39" i="35"/>
  <c r="F39" i="35"/>
  <c r="E39" i="35"/>
  <c r="D39" i="35"/>
  <c r="C39" i="35"/>
  <c r="B39" i="35"/>
  <c r="AE38" i="35"/>
  <c r="AD38" i="35"/>
  <c r="AC38" i="35"/>
  <c r="AB38" i="35"/>
  <c r="AA38" i="35"/>
  <c r="Z38" i="35"/>
  <c r="Y38" i="35"/>
  <c r="X38" i="35"/>
  <c r="W38" i="35"/>
  <c r="V38" i="35"/>
  <c r="U38" i="35"/>
  <c r="T38" i="35"/>
  <c r="S38" i="35"/>
  <c r="R38" i="35"/>
  <c r="Q38" i="35"/>
  <c r="P38" i="35"/>
  <c r="O38" i="35"/>
  <c r="N38" i="35"/>
  <c r="M38" i="35"/>
  <c r="L38" i="35"/>
  <c r="K38" i="35"/>
  <c r="J38" i="35"/>
  <c r="I38" i="35"/>
  <c r="H38" i="35"/>
  <c r="G38" i="35"/>
  <c r="F38" i="35"/>
  <c r="E38" i="35"/>
  <c r="D38" i="35"/>
  <c r="C38" i="35"/>
  <c r="B38" i="35"/>
  <c r="AE37" i="35"/>
  <c r="AE42" i="35" s="1"/>
  <c r="AD37" i="35"/>
  <c r="AD42" i="35" s="1"/>
  <c r="AC37" i="35"/>
  <c r="AB37" i="35"/>
  <c r="AB42" i="35" s="1"/>
  <c r="AA37" i="35"/>
  <c r="AA42" i="35" s="1"/>
  <c r="Z37" i="35"/>
  <c r="Z42" i="35" s="1"/>
  <c r="Y37" i="35"/>
  <c r="Y42" i="35" s="1"/>
  <c r="X37" i="35"/>
  <c r="X42" i="35" s="1"/>
  <c r="W37" i="35"/>
  <c r="W42" i="35" s="1"/>
  <c r="V37" i="35"/>
  <c r="V42" i="35" s="1"/>
  <c r="U37" i="35"/>
  <c r="T37" i="35"/>
  <c r="T42" i="35" s="1"/>
  <c r="S37" i="35"/>
  <c r="S42" i="35" s="1"/>
  <c r="R37" i="35"/>
  <c r="R42" i="35" s="1"/>
  <c r="Q37" i="35"/>
  <c r="Q42" i="35" s="1"/>
  <c r="P37" i="35"/>
  <c r="P42" i="35" s="1"/>
  <c r="O37" i="35"/>
  <c r="O42" i="35" s="1"/>
  <c r="N37" i="35"/>
  <c r="N42" i="35" s="1"/>
  <c r="M37" i="35"/>
  <c r="L37" i="35"/>
  <c r="L42" i="35" s="1"/>
  <c r="K37" i="35"/>
  <c r="K42" i="35" s="1"/>
  <c r="J37" i="35"/>
  <c r="J42" i="35" s="1"/>
  <c r="I37" i="35"/>
  <c r="I42" i="35" s="1"/>
  <c r="H37" i="35"/>
  <c r="H42" i="35" s="1"/>
  <c r="G37" i="35"/>
  <c r="G42" i="35" s="1"/>
  <c r="F37" i="35"/>
  <c r="F42" i="35" s="1"/>
  <c r="E37" i="35"/>
  <c r="D37" i="35"/>
  <c r="D42" i="35" s="1"/>
  <c r="C37" i="35"/>
  <c r="C42" i="35" s="1"/>
  <c r="B37" i="35"/>
  <c r="B42" i="35" s="1"/>
  <c r="AE40" i="34"/>
  <c r="AD40" i="34"/>
  <c r="AC40" i="34"/>
  <c r="AB40" i="34"/>
  <c r="AA40" i="34"/>
  <c r="Z40" i="34"/>
  <c r="Y40" i="34"/>
  <c r="X40" i="34"/>
  <c r="W40" i="34"/>
  <c r="V40" i="34"/>
  <c r="U40" i="34"/>
  <c r="T40" i="34"/>
  <c r="S40" i="34"/>
  <c r="R40" i="34"/>
  <c r="Q40" i="34"/>
  <c r="P40" i="34"/>
  <c r="O40" i="34"/>
  <c r="N40" i="34"/>
  <c r="M40" i="34"/>
  <c r="L40" i="34"/>
  <c r="K40" i="34"/>
  <c r="J40" i="34"/>
  <c r="I40" i="34"/>
  <c r="H40" i="34"/>
  <c r="G40" i="34"/>
  <c r="F40" i="34"/>
  <c r="E40" i="34"/>
  <c r="D40" i="34"/>
  <c r="C40" i="34"/>
  <c r="B40" i="34"/>
  <c r="AE39" i="34"/>
  <c r="AD39" i="34"/>
  <c r="AC39" i="34"/>
  <c r="AB39" i="34"/>
  <c r="AA39" i="34"/>
  <c r="Z39" i="34"/>
  <c r="Y39" i="34"/>
  <c r="X39" i="34"/>
  <c r="W39" i="34"/>
  <c r="V39" i="34"/>
  <c r="U39" i="34"/>
  <c r="T39" i="34"/>
  <c r="S39" i="34"/>
  <c r="R39" i="34"/>
  <c r="Q39" i="34"/>
  <c r="P39" i="34"/>
  <c r="O39" i="34"/>
  <c r="N39" i="34"/>
  <c r="M39" i="34"/>
  <c r="L39" i="34"/>
  <c r="K39" i="34"/>
  <c r="J39" i="34"/>
  <c r="I39" i="34"/>
  <c r="H39" i="34"/>
  <c r="G39" i="34"/>
  <c r="F39" i="34"/>
  <c r="E39" i="34"/>
  <c r="D39" i="34"/>
  <c r="C39" i="34"/>
  <c r="B39" i="34"/>
  <c r="AE38" i="34"/>
  <c r="AD38" i="34"/>
  <c r="AC38" i="34"/>
  <c r="AB38" i="34"/>
  <c r="AA38" i="34"/>
  <c r="Z38" i="34"/>
  <c r="Y38" i="34"/>
  <c r="X38" i="34"/>
  <c r="W38" i="34"/>
  <c r="V38" i="34"/>
  <c r="U38" i="34"/>
  <c r="T38" i="34"/>
  <c r="S38" i="34"/>
  <c r="R38" i="34"/>
  <c r="Q38" i="34"/>
  <c r="P38" i="34"/>
  <c r="O38" i="34"/>
  <c r="N38" i="34"/>
  <c r="M38" i="34"/>
  <c r="L38" i="34"/>
  <c r="K38" i="34"/>
  <c r="J38" i="34"/>
  <c r="I38" i="34"/>
  <c r="H38" i="34"/>
  <c r="G38" i="34"/>
  <c r="F38" i="34"/>
  <c r="E38" i="34"/>
  <c r="D38" i="34"/>
  <c r="C38" i="34"/>
  <c r="B38" i="34"/>
  <c r="AE37" i="34"/>
  <c r="AE42" i="34" s="1"/>
  <c r="AD37" i="34"/>
  <c r="AD42" i="34" s="1"/>
  <c r="AC37" i="34"/>
  <c r="AC42" i="34" s="1"/>
  <c r="AB37" i="34"/>
  <c r="AB42" i="34" s="1"/>
  <c r="AA37" i="34"/>
  <c r="AA42" i="34" s="1"/>
  <c r="Z37" i="34"/>
  <c r="Z42" i="34" s="1"/>
  <c r="Y37" i="34"/>
  <c r="X37" i="34"/>
  <c r="W37" i="34"/>
  <c r="W42" i="34" s="1"/>
  <c r="V37" i="34"/>
  <c r="V42" i="34" s="1"/>
  <c r="U37" i="34"/>
  <c r="U42" i="34" s="1"/>
  <c r="T37" i="34"/>
  <c r="S37" i="34"/>
  <c r="S42" i="34" s="1"/>
  <c r="R37" i="34"/>
  <c r="Q37" i="34"/>
  <c r="Q42" i="34" s="1"/>
  <c r="P37" i="34"/>
  <c r="O37" i="34"/>
  <c r="O42" i="34" s="1"/>
  <c r="N37" i="34"/>
  <c r="N42" i="34" s="1"/>
  <c r="M37" i="34"/>
  <c r="M42" i="34" s="1"/>
  <c r="L37" i="34"/>
  <c r="K37" i="34"/>
  <c r="K42" i="34" s="1"/>
  <c r="J37" i="34"/>
  <c r="I37" i="34"/>
  <c r="I42" i="34" s="1"/>
  <c r="H37" i="34"/>
  <c r="G37" i="34"/>
  <c r="G42" i="34" s="1"/>
  <c r="F37" i="34"/>
  <c r="F42" i="34" s="1"/>
  <c r="E37" i="34"/>
  <c r="E42" i="34" s="1"/>
  <c r="D37" i="34"/>
  <c r="C37" i="34"/>
  <c r="C42" i="34" s="1"/>
  <c r="B37" i="34"/>
  <c r="AE40" i="20"/>
  <c r="AD40" i="20"/>
  <c r="AC40" i="20"/>
  <c r="AB40" i="20"/>
  <c r="AA40" i="20"/>
  <c r="Z40" i="20"/>
  <c r="Y40" i="20"/>
  <c r="X40" i="20"/>
  <c r="W40" i="20"/>
  <c r="V40" i="20"/>
  <c r="U40" i="20"/>
  <c r="T40" i="20"/>
  <c r="S40" i="20"/>
  <c r="R40" i="20"/>
  <c r="Q40" i="20"/>
  <c r="P40" i="20"/>
  <c r="O40" i="20"/>
  <c r="N40" i="20"/>
  <c r="M40" i="20"/>
  <c r="L40" i="20"/>
  <c r="K40" i="20"/>
  <c r="J40" i="20"/>
  <c r="I40" i="20"/>
  <c r="H40" i="20"/>
  <c r="G40" i="20"/>
  <c r="F40" i="20"/>
  <c r="E40" i="20"/>
  <c r="D40" i="20"/>
  <c r="C40" i="20"/>
  <c r="B40" i="20"/>
  <c r="AE39" i="20"/>
  <c r="AD39" i="20"/>
  <c r="AC39" i="20"/>
  <c r="AB39" i="20"/>
  <c r="AA39" i="20"/>
  <c r="Z39" i="20"/>
  <c r="Y39" i="20"/>
  <c r="X39" i="20"/>
  <c r="W39" i="20"/>
  <c r="V39" i="20"/>
  <c r="U39" i="20"/>
  <c r="T39" i="20"/>
  <c r="S39" i="20"/>
  <c r="R39" i="20"/>
  <c r="Q39" i="20"/>
  <c r="P39" i="20"/>
  <c r="O39" i="20"/>
  <c r="N39" i="20"/>
  <c r="M39" i="20"/>
  <c r="L39" i="20"/>
  <c r="K39" i="20"/>
  <c r="J39" i="20"/>
  <c r="I39" i="20"/>
  <c r="H39" i="20"/>
  <c r="G39" i="20"/>
  <c r="F39" i="20"/>
  <c r="E39" i="20"/>
  <c r="D39" i="20"/>
  <c r="C39" i="20"/>
  <c r="B39" i="20"/>
  <c r="AE38" i="20"/>
  <c r="AD38" i="20"/>
  <c r="AC38" i="20"/>
  <c r="AB38" i="20"/>
  <c r="AA38" i="20"/>
  <c r="Z38" i="20"/>
  <c r="Y38" i="20"/>
  <c r="X38" i="20"/>
  <c r="W38" i="20"/>
  <c r="V38" i="20"/>
  <c r="U38" i="20"/>
  <c r="T38" i="20"/>
  <c r="S38" i="20"/>
  <c r="R38" i="20"/>
  <c r="Q38" i="20"/>
  <c r="P38" i="20"/>
  <c r="O38" i="20"/>
  <c r="N38" i="20"/>
  <c r="M38" i="20"/>
  <c r="L38" i="20"/>
  <c r="K38" i="20"/>
  <c r="J38" i="20"/>
  <c r="I38" i="20"/>
  <c r="H38" i="20"/>
  <c r="G38" i="20"/>
  <c r="F38" i="20"/>
  <c r="E38" i="20"/>
  <c r="D38" i="20"/>
  <c r="C38" i="20"/>
  <c r="B38" i="20"/>
  <c r="AE37" i="20"/>
  <c r="AE42" i="20" s="1"/>
  <c r="AD37" i="20"/>
  <c r="AD42" i="20" s="1"/>
  <c r="AC37" i="20"/>
  <c r="AC42" i="20" s="1"/>
  <c r="AB37" i="20"/>
  <c r="AA37" i="20"/>
  <c r="AA42" i="20" s="1"/>
  <c r="Z37" i="20"/>
  <c r="Y37" i="20"/>
  <c r="X37" i="20"/>
  <c r="W37" i="20"/>
  <c r="W42" i="20" s="1"/>
  <c r="V37" i="20"/>
  <c r="V42" i="20" s="1"/>
  <c r="U37" i="20"/>
  <c r="U42" i="20" s="1"/>
  <c r="T37" i="20"/>
  <c r="S37" i="20"/>
  <c r="S42" i="20" s="1"/>
  <c r="R37" i="20"/>
  <c r="Q37" i="20"/>
  <c r="Q42" i="20" s="1"/>
  <c r="P37" i="20"/>
  <c r="O37" i="20"/>
  <c r="O42" i="20" s="1"/>
  <c r="N37" i="20"/>
  <c r="N42" i="20" s="1"/>
  <c r="M37" i="20"/>
  <c r="M42" i="20" s="1"/>
  <c r="L37" i="20"/>
  <c r="K37" i="20"/>
  <c r="K42" i="20" s="1"/>
  <c r="J37" i="20"/>
  <c r="I37" i="20"/>
  <c r="I42" i="20" s="1"/>
  <c r="H37" i="20"/>
  <c r="G37" i="20"/>
  <c r="G42" i="20" s="1"/>
  <c r="F37" i="20"/>
  <c r="F42" i="20" s="1"/>
  <c r="E37" i="20"/>
  <c r="E42" i="20" s="1"/>
  <c r="D37" i="20"/>
  <c r="C37" i="20"/>
  <c r="C42" i="20" s="1"/>
  <c r="B37" i="20"/>
  <c r="AE40" i="21"/>
  <c r="AD40" i="21"/>
  <c r="AC40" i="21"/>
  <c r="AB40" i="21"/>
  <c r="AA40" i="21"/>
  <c r="Z40" i="21"/>
  <c r="Y40" i="21"/>
  <c r="X40" i="21"/>
  <c r="W40" i="21"/>
  <c r="V40" i="21"/>
  <c r="U40" i="21"/>
  <c r="T40" i="21"/>
  <c r="S40" i="21"/>
  <c r="R40" i="21"/>
  <c r="Q40" i="21"/>
  <c r="P40" i="21"/>
  <c r="O40" i="21"/>
  <c r="N40" i="21"/>
  <c r="M40" i="21"/>
  <c r="L40" i="21"/>
  <c r="K40" i="21"/>
  <c r="J40" i="21"/>
  <c r="I40" i="21"/>
  <c r="H40" i="21"/>
  <c r="G40" i="21"/>
  <c r="F40" i="21"/>
  <c r="E40" i="21"/>
  <c r="D40" i="21"/>
  <c r="C40" i="21"/>
  <c r="B40" i="21"/>
  <c r="AE39" i="21"/>
  <c r="AD39" i="21"/>
  <c r="AC39" i="21"/>
  <c r="AB39" i="21"/>
  <c r="AA39" i="21"/>
  <c r="Z39" i="21"/>
  <c r="Y39" i="21"/>
  <c r="X39" i="21"/>
  <c r="W39" i="21"/>
  <c r="V39" i="21"/>
  <c r="U39" i="21"/>
  <c r="T39" i="21"/>
  <c r="S39" i="21"/>
  <c r="R39" i="21"/>
  <c r="Q39" i="21"/>
  <c r="P39" i="21"/>
  <c r="O39" i="21"/>
  <c r="N39" i="21"/>
  <c r="M39" i="21"/>
  <c r="L39" i="21"/>
  <c r="K39" i="21"/>
  <c r="J39" i="21"/>
  <c r="I39" i="21"/>
  <c r="H39" i="21"/>
  <c r="G39" i="21"/>
  <c r="F39" i="21"/>
  <c r="E39" i="21"/>
  <c r="D39" i="21"/>
  <c r="C39" i="21"/>
  <c r="B39" i="21"/>
  <c r="AE38" i="21"/>
  <c r="AD38" i="21"/>
  <c r="AC38" i="21"/>
  <c r="AB38" i="21"/>
  <c r="AA38" i="21"/>
  <c r="Z38" i="21"/>
  <c r="Y38" i="21"/>
  <c r="X38" i="21"/>
  <c r="W38" i="21"/>
  <c r="V38" i="21"/>
  <c r="U38" i="21"/>
  <c r="T38" i="21"/>
  <c r="S38" i="21"/>
  <c r="R38" i="21"/>
  <c r="Q38" i="21"/>
  <c r="P38" i="21"/>
  <c r="O38" i="21"/>
  <c r="N38" i="21"/>
  <c r="M38" i="21"/>
  <c r="L38" i="21"/>
  <c r="K38" i="21"/>
  <c r="J38" i="21"/>
  <c r="I38" i="21"/>
  <c r="H38" i="21"/>
  <c r="G38" i="21"/>
  <c r="F38" i="21"/>
  <c r="E38" i="21"/>
  <c r="D38" i="21"/>
  <c r="C38" i="21"/>
  <c r="B38" i="21"/>
  <c r="AE37" i="21"/>
  <c r="AD37" i="21"/>
  <c r="AD42" i="21" s="1"/>
  <c r="AC37" i="21"/>
  <c r="AC42" i="21" s="1"/>
  <c r="AB37" i="21"/>
  <c r="AB42" i="21" s="1"/>
  <c r="AA37" i="21"/>
  <c r="AA42" i="21" s="1"/>
  <c r="Z37" i="21"/>
  <c r="Z42" i="21" s="1"/>
  <c r="Y37" i="21"/>
  <c r="X37" i="21"/>
  <c r="X42" i="21" s="1"/>
  <c r="W37" i="21"/>
  <c r="W42" i="21" s="1"/>
  <c r="V37" i="21"/>
  <c r="V42" i="21" s="1"/>
  <c r="U37" i="21"/>
  <c r="U42" i="21" s="1"/>
  <c r="T37" i="21"/>
  <c r="T42" i="21" s="1"/>
  <c r="S37" i="21"/>
  <c r="S42" i="21" s="1"/>
  <c r="R37" i="21"/>
  <c r="R42" i="21" s="1"/>
  <c r="Q37" i="21"/>
  <c r="Q42" i="21" s="1"/>
  <c r="P37" i="21"/>
  <c r="P42" i="21" s="1"/>
  <c r="O37" i="21"/>
  <c r="O42" i="21" s="1"/>
  <c r="N37" i="21"/>
  <c r="N42" i="21" s="1"/>
  <c r="M37" i="21"/>
  <c r="M42" i="21" s="1"/>
  <c r="L37" i="21"/>
  <c r="L42" i="21" s="1"/>
  <c r="K37" i="21"/>
  <c r="K42" i="21" s="1"/>
  <c r="J37" i="21"/>
  <c r="J42" i="21" s="1"/>
  <c r="I37" i="21"/>
  <c r="I42" i="21" s="1"/>
  <c r="H37" i="21"/>
  <c r="H42" i="21" s="1"/>
  <c r="G37" i="21"/>
  <c r="G42" i="21" s="1"/>
  <c r="F37" i="21"/>
  <c r="F42" i="21" s="1"/>
  <c r="E37" i="21"/>
  <c r="E42" i="21" s="1"/>
  <c r="D37" i="21"/>
  <c r="D42" i="21" s="1"/>
  <c r="C37" i="21"/>
  <c r="C42" i="21" s="1"/>
  <c r="B37" i="21"/>
  <c r="B42" i="21" s="1"/>
  <c r="AE40" i="33"/>
  <c r="AD40" i="33"/>
  <c r="AC40" i="33"/>
  <c r="AB40" i="33"/>
  <c r="AA40" i="33"/>
  <c r="Z40" i="33"/>
  <c r="Y40" i="33"/>
  <c r="X40" i="33"/>
  <c r="W40" i="33"/>
  <c r="V40" i="33"/>
  <c r="U40" i="33"/>
  <c r="T40" i="33"/>
  <c r="S40" i="33"/>
  <c r="R40" i="33"/>
  <c r="Q40" i="33"/>
  <c r="P40" i="33"/>
  <c r="O40" i="33"/>
  <c r="N40" i="33"/>
  <c r="M40" i="33"/>
  <c r="L40" i="33"/>
  <c r="K40" i="33"/>
  <c r="J40" i="33"/>
  <c r="I40" i="33"/>
  <c r="H40" i="33"/>
  <c r="G40" i="33"/>
  <c r="F40" i="33"/>
  <c r="E40" i="33"/>
  <c r="D40" i="33"/>
  <c r="C40" i="33"/>
  <c r="B40" i="33"/>
  <c r="AE39" i="33"/>
  <c r="AD39" i="33"/>
  <c r="AC39" i="33"/>
  <c r="AB39" i="33"/>
  <c r="AA39" i="33"/>
  <c r="Z39" i="33"/>
  <c r="Y39" i="33"/>
  <c r="X39" i="33"/>
  <c r="W39" i="33"/>
  <c r="V39" i="33"/>
  <c r="U39" i="33"/>
  <c r="T39" i="33"/>
  <c r="S39" i="33"/>
  <c r="R39" i="33"/>
  <c r="Q39" i="33"/>
  <c r="P39" i="33"/>
  <c r="O39" i="33"/>
  <c r="N39" i="33"/>
  <c r="M39" i="33"/>
  <c r="L39" i="33"/>
  <c r="K39" i="33"/>
  <c r="J39" i="33"/>
  <c r="I39" i="33"/>
  <c r="H39" i="33"/>
  <c r="G39" i="33"/>
  <c r="F39" i="33"/>
  <c r="E39" i="33"/>
  <c r="D39" i="33"/>
  <c r="C39" i="33"/>
  <c r="B39" i="33"/>
  <c r="AE38" i="33"/>
  <c r="AD38" i="33"/>
  <c r="AC38" i="33"/>
  <c r="AB38" i="33"/>
  <c r="AA38" i="33"/>
  <c r="Z38" i="33"/>
  <c r="Y38" i="33"/>
  <c r="X38" i="33"/>
  <c r="W38" i="33"/>
  <c r="V38" i="33"/>
  <c r="U38" i="33"/>
  <c r="T38" i="33"/>
  <c r="S38" i="33"/>
  <c r="R38" i="33"/>
  <c r="Q38" i="33"/>
  <c r="P38" i="33"/>
  <c r="O38" i="33"/>
  <c r="N38" i="33"/>
  <c r="M38" i="33"/>
  <c r="L38" i="33"/>
  <c r="K38" i="33"/>
  <c r="J38" i="33"/>
  <c r="I38" i="33"/>
  <c r="H38" i="33"/>
  <c r="G38" i="33"/>
  <c r="F38" i="33"/>
  <c r="E38" i="33"/>
  <c r="D38" i="33"/>
  <c r="C38" i="33"/>
  <c r="B38" i="33"/>
  <c r="AE37" i="33"/>
  <c r="AE42" i="33" s="1"/>
  <c r="AD37" i="33"/>
  <c r="AD42" i="33" s="1"/>
  <c r="AC37" i="33"/>
  <c r="AC42" i="33" s="1"/>
  <c r="AB37" i="33"/>
  <c r="AB42" i="33" s="1"/>
  <c r="AA37" i="33"/>
  <c r="AA42" i="33" s="1"/>
  <c r="Z37" i="33"/>
  <c r="Z42" i="33" s="1"/>
  <c r="Y37" i="33"/>
  <c r="Y42" i="33" s="1"/>
  <c r="X37" i="33"/>
  <c r="X42" i="33" s="1"/>
  <c r="W37" i="33"/>
  <c r="W42" i="33" s="1"/>
  <c r="V37" i="33"/>
  <c r="V42" i="33" s="1"/>
  <c r="U37" i="33"/>
  <c r="U42" i="33" s="1"/>
  <c r="T37" i="33"/>
  <c r="T42" i="33" s="1"/>
  <c r="S37" i="33"/>
  <c r="S42" i="33" s="1"/>
  <c r="R37" i="33"/>
  <c r="R42" i="33" s="1"/>
  <c r="Q37" i="33"/>
  <c r="Q42" i="33" s="1"/>
  <c r="P37" i="33"/>
  <c r="P42" i="33" s="1"/>
  <c r="O37" i="33"/>
  <c r="O42" i="33" s="1"/>
  <c r="N37" i="33"/>
  <c r="N42" i="33" s="1"/>
  <c r="M37" i="33"/>
  <c r="M42" i="33" s="1"/>
  <c r="L37" i="33"/>
  <c r="L42" i="33" s="1"/>
  <c r="K37" i="33"/>
  <c r="K42" i="33" s="1"/>
  <c r="J37" i="33"/>
  <c r="J42" i="33" s="1"/>
  <c r="I37" i="33"/>
  <c r="I42" i="33" s="1"/>
  <c r="H37" i="33"/>
  <c r="H42" i="33" s="1"/>
  <c r="G37" i="33"/>
  <c r="G42" i="33" s="1"/>
  <c r="F37" i="33"/>
  <c r="F42" i="33" s="1"/>
  <c r="E37" i="33"/>
  <c r="E42" i="33" s="1"/>
  <c r="D37" i="33"/>
  <c r="D42" i="33" s="1"/>
  <c r="C37" i="33"/>
  <c r="C42" i="33" s="1"/>
  <c r="B37" i="33"/>
  <c r="B42" i="33" s="1"/>
  <c r="AE41" i="32"/>
  <c r="AD41" i="32"/>
  <c r="AC41" i="32"/>
  <c r="AB41" i="32"/>
  <c r="AA41" i="32"/>
  <c r="Z41" i="32"/>
  <c r="Y41" i="32"/>
  <c r="X41" i="32"/>
  <c r="W41" i="32"/>
  <c r="V41" i="32"/>
  <c r="U41" i="32"/>
  <c r="T41" i="32"/>
  <c r="S41" i="32"/>
  <c r="R41" i="32"/>
  <c r="Q41" i="32"/>
  <c r="P41" i="32"/>
  <c r="O41" i="32"/>
  <c r="N41" i="32"/>
  <c r="M41" i="32"/>
  <c r="L41" i="32"/>
  <c r="K41" i="32"/>
  <c r="J41" i="32"/>
  <c r="I41" i="32"/>
  <c r="H41" i="32"/>
  <c r="G41" i="32"/>
  <c r="F41" i="32"/>
  <c r="E41" i="32"/>
  <c r="D41" i="32"/>
  <c r="C41" i="32"/>
  <c r="B41" i="32"/>
  <c r="AE40" i="32"/>
  <c r="AD40" i="32"/>
  <c r="AC40" i="32"/>
  <c r="AB40" i="32"/>
  <c r="AA40" i="32"/>
  <c r="Z40" i="32"/>
  <c r="Y40" i="32"/>
  <c r="X40" i="32"/>
  <c r="W40" i="32"/>
  <c r="V40" i="32"/>
  <c r="U40" i="32"/>
  <c r="T40" i="32"/>
  <c r="S40" i="32"/>
  <c r="R40" i="32"/>
  <c r="Q40" i="32"/>
  <c r="P40" i="32"/>
  <c r="O40" i="32"/>
  <c r="N40" i="32"/>
  <c r="M40" i="32"/>
  <c r="L40" i="32"/>
  <c r="K40" i="32"/>
  <c r="J40" i="32"/>
  <c r="I40" i="32"/>
  <c r="H40" i="32"/>
  <c r="G40" i="32"/>
  <c r="F40" i="32"/>
  <c r="E40" i="32"/>
  <c r="D40" i="32"/>
  <c r="C40" i="32"/>
  <c r="B40" i="32"/>
  <c r="AE39" i="32"/>
  <c r="AD39" i="32"/>
  <c r="AC39" i="32"/>
  <c r="AB39" i="32"/>
  <c r="AA39" i="32"/>
  <c r="Z39" i="32"/>
  <c r="Y39" i="32"/>
  <c r="X39" i="32"/>
  <c r="W39" i="32"/>
  <c r="V39" i="32"/>
  <c r="U39" i="32"/>
  <c r="T39" i="32"/>
  <c r="S39" i="32"/>
  <c r="R39" i="32"/>
  <c r="Q39" i="32"/>
  <c r="P39" i="32"/>
  <c r="O39" i="32"/>
  <c r="N39" i="32"/>
  <c r="M39" i="32"/>
  <c r="L39" i="32"/>
  <c r="K39" i="32"/>
  <c r="J39" i="32"/>
  <c r="I39" i="32"/>
  <c r="H39" i="32"/>
  <c r="G39" i="32"/>
  <c r="F39" i="32"/>
  <c r="E39" i="32"/>
  <c r="D39" i="32"/>
  <c r="C39" i="32"/>
  <c r="B39" i="32"/>
  <c r="AE38" i="32"/>
  <c r="AD38" i="32"/>
  <c r="AC38" i="32"/>
  <c r="AC43" i="32" s="1"/>
  <c r="AB38" i="32"/>
  <c r="AA38" i="32"/>
  <c r="Z38" i="32"/>
  <c r="Z43" i="32" s="1"/>
  <c r="Y38" i="32"/>
  <c r="Y43" i="32" s="1"/>
  <c r="X38" i="32"/>
  <c r="W38" i="32"/>
  <c r="V38" i="32"/>
  <c r="U38" i="32"/>
  <c r="U43" i="32" s="1"/>
  <c r="T38" i="32"/>
  <c r="S38" i="32"/>
  <c r="R38" i="32"/>
  <c r="R43" i="32" s="1"/>
  <c r="Q38" i="32"/>
  <c r="Q43" i="32" s="1"/>
  <c r="P38" i="32"/>
  <c r="O38" i="32"/>
  <c r="N38" i="32"/>
  <c r="M38" i="32"/>
  <c r="M43" i="32" s="1"/>
  <c r="L38" i="32"/>
  <c r="K38" i="32"/>
  <c r="J38" i="32"/>
  <c r="J43" i="32" s="1"/>
  <c r="I38" i="32"/>
  <c r="I43" i="32" s="1"/>
  <c r="H38" i="32"/>
  <c r="G38" i="32"/>
  <c r="F38" i="32"/>
  <c r="E38" i="32"/>
  <c r="E43" i="32" s="1"/>
  <c r="D38" i="32"/>
  <c r="C38" i="32"/>
  <c r="B38" i="32"/>
  <c r="B43" i="32" s="1"/>
  <c r="AE40" i="14"/>
  <c r="AD40" i="14"/>
  <c r="AC40" i="14"/>
  <c r="AB40" i="14"/>
  <c r="AA40" i="14"/>
  <c r="Z40" i="14"/>
  <c r="Y40" i="14"/>
  <c r="X40" i="14"/>
  <c r="W40" i="14"/>
  <c r="V40" i="14"/>
  <c r="U40" i="14"/>
  <c r="T40" i="14"/>
  <c r="S40" i="14"/>
  <c r="R40" i="14"/>
  <c r="Q40" i="14"/>
  <c r="P40" i="14"/>
  <c r="O40" i="14"/>
  <c r="N40" i="14"/>
  <c r="M40" i="14"/>
  <c r="L40" i="14"/>
  <c r="K40" i="14"/>
  <c r="J40" i="14"/>
  <c r="I40" i="14"/>
  <c r="H40" i="14"/>
  <c r="G40" i="14"/>
  <c r="F40" i="14"/>
  <c r="E40" i="14"/>
  <c r="D40" i="14"/>
  <c r="C40" i="14"/>
  <c r="B40" i="14"/>
  <c r="AE39" i="14"/>
  <c r="AD39" i="14"/>
  <c r="AC39" i="14"/>
  <c r="AB39" i="14"/>
  <c r="AA39" i="14"/>
  <c r="Z39" i="14"/>
  <c r="Y39" i="14"/>
  <c r="X39" i="14"/>
  <c r="W39" i="14"/>
  <c r="V39" i="14"/>
  <c r="U39" i="14"/>
  <c r="T39" i="14"/>
  <c r="S39" i="14"/>
  <c r="R39" i="14"/>
  <c r="Q39" i="14"/>
  <c r="P39" i="14"/>
  <c r="O39" i="14"/>
  <c r="N39" i="14"/>
  <c r="M39" i="14"/>
  <c r="L39" i="14"/>
  <c r="K39" i="14"/>
  <c r="J39" i="14"/>
  <c r="I39" i="14"/>
  <c r="H39" i="14"/>
  <c r="G39" i="14"/>
  <c r="F39" i="14"/>
  <c r="E39" i="14"/>
  <c r="D39" i="14"/>
  <c r="C39" i="14"/>
  <c r="B39" i="14"/>
  <c r="AE38" i="14"/>
  <c r="AD38" i="14"/>
  <c r="AC38" i="14"/>
  <c r="AB38" i="14"/>
  <c r="AA38" i="14"/>
  <c r="Z38" i="14"/>
  <c r="Y38" i="14"/>
  <c r="X38" i="14"/>
  <c r="W38" i="14"/>
  <c r="V38" i="14"/>
  <c r="U38" i="14"/>
  <c r="T38" i="14"/>
  <c r="S38" i="14"/>
  <c r="R38" i="14"/>
  <c r="Q38" i="14"/>
  <c r="P38" i="14"/>
  <c r="O38" i="14"/>
  <c r="N38" i="14"/>
  <c r="M38" i="14"/>
  <c r="L38" i="14"/>
  <c r="K38" i="14"/>
  <c r="J38" i="14"/>
  <c r="I38" i="14"/>
  <c r="H38" i="14"/>
  <c r="G38" i="14"/>
  <c r="F38" i="14"/>
  <c r="E38" i="14"/>
  <c r="D38" i="14"/>
  <c r="C38" i="14"/>
  <c r="B38" i="14"/>
  <c r="AE37" i="14"/>
  <c r="AD37" i="14"/>
  <c r="AC37" i="14"/>
  <c r="AB37" i="14"/>
  <c r="AA37" i="14"/>
  <c r="Z37" i="14"/>
  <c r="Y37" i="14"/>
  <c r="X37" i="14"/>
  <c r="X42" i="14" s="1"/>
  <c r="W37" i="14"/>
  <c r="V37" i="14"/>
  <c r="U37" i="14"/>
  <c r="T37" i="14"/>
  <c r="S37" i="14"/>
  <c r="R37" i="14"/>
  <c r="Q37" i="14"/>
  <c r="Q42" i="14" s="1"/>
  <c r="P37" i="14"/>
  <c r="P42" i="14" s="1"/>
  <c r="O37" i="14"/>
  <c r="N37" i="14"/>
  <c r="M37" i="14"/>
  <c r="L37" i="14"/>
  <c r="K37" i="14"/>
  <c r="J37" i="14"/>
  <c r="I37" i="14"/>
  <c r="I42" i="14" s="1"/>
  <c r="H37" i="14"/>
  <c r="H42" i="14" s="1"/>
  <c r="G37" i="14"/>
  <c r="F37" i="14"/>
  <c r="E37" i="14"/>
  <c r="D37" i="14"/>
  <c r="C37" i="14"/>
  <c r="B37" i="14"/>
  <c r="AE40" i="31"/>
  <c r="AD40" i="31"/>
  <c r="AC40" i="31"/>
  <c r="AB40" i="31"/>
  <c r="AA40" i="31"/>
  <c r="Z40" i="31"/>
  <c r="Y40" i="31"/>
  <c r="X40" i="31"/>
  <c r="W40" i="31"/>
  <c r="V40" i="31"/>
  <c r="U40" i="31"/>
  <c r="T40" i="31"/>
  <c r="S40" i="31"/>
  <c r="R40" i="31"/>
  <c r="Q40" i="31"/>
  <c r="P40" i="31"/>
  <c r="O40" i="31"/>
  <c r="N40" i="31"/>
  <c r="M40" i="31"/>
  <c r="L40" i="31"/>
  <c r="K40" i="31"/>
  <c r="J40" i="31"/>
  <c r="I40" i="31"/>
  <c r="H40" i="31"/>
  <c r="G40" i="31"/>
  <c r="F40" i="31"/>
  <c r="E40" i="31"/>
  <c r="D40" i="31"/>
  <c r="C40" i="31"/>
  <c r="B40" i="31"/>
  <c r="AE39" i="31"/>
  <c r="AD39" i="31"/>
  <c r="AC39" i="31"/>
  <c r="AB39" i="31"/>
  <c r="AA39" i="31"/>
  <c r="Z39" i="31"/>
  <c r="Y39" i="31"/>
  <c r="X39" i="31"/>
  <c r="W39" i="31"/>
  <c r="V39" i="31"/>
  <c r="U39" i="31"/>
  <c r="T39" i="31"/>
  <c r="S39" i="31"/>
  <c r="R39" i="31"/>
  <c r="Q39" i="31"/>
  <c r="P39" i="31"/>
  <c r="O39" i="31"/>
  <c r="N39" i="31"/>
  <c r="M39" i="31"/>
  <c r="L39" i="31"/>
  <c r="K39" i="31"/>
  <c r="J39" i="31"/>
  <c r="I39" i="31"/>
  <c r="H39" i="31"/>
  <c r="G39" i="31"/>
  <c r="F39" i="31"/>
  <c r="E39" i="31"/>
  <c r="D39" i="31"/>
  <c r="C39" i="31"/>
  <c r="B39" i="31"/>
  <c r="AE38" i="31"/>
  <c r="AD38" i="31"/>
  <c r="AC38" i="31"/>
  <c r="AB38" i="31"/>
  <c r="AA38" i="31"/>
  <c r="Z38" i="31"/>
  <c r="Y38" i="31"/>
  <c r="X38" i="31"/>
  <c r="W38" i="31"/>
  <c r="V38" i="31"/>
  <c r="U38" i="31"/>
  <c r="T38" i="31"/>
  <c r="S38" i="31"/>
  <c r="R38" i="31"/>
  <c r="Q38" i="31"/>
  <c r="P38" i="31"/>
  <c r="O38" i="31"/>
  <c r="N38" i="31"/>
  <c r="M38" i="31"/>
  <c r="L38" i="31"/>
  <c r="K38" i="31"/>
  <c r="J38" i="31"/>
  <c r="I38" i="31"/>
  <c r="H38" i="31"/>
  <c r="G38" i="31"/>
  <c r="F38" i="31"/>
  <c r="E38" i="31"/>
  <c r="D38" i="31"/>
  <c r="C38" i="31"/>
  <c r="B38" i="31"/>
  <c r="AE37" i="31"/>
  <c r="AD37" i="31"/>
  <c r="AD42" i="31" s="1"/>
  <c r="AC37" i="31"/>
  <c r="AC42" i="31" s="1"/>
  <c r="AB37" i="31"/>
  <c r="AB42" i="31" s="1"/>
  <c r="AA37" i="31"/>
  <c r="Z37" i="31"/>
  <c r="Z42" i="31" s="1"/>
  <c r="Y37" i="31"/>
  <c r="X37" i="31"/>
  <c r="X42" i="31" s="1"/>
  <c r="W37" i="31"/>
  <c r="V37" i="31"/>
  <c r="V42" i="31" s="1"/>
  <c r="U37" i="31"/>
  <c r="U42" i="31" s="1"/>
  <c r="T37" i="31"/>
  <c r="T42" i="31" s="1"/>
  <c r="S37" i="31"/>
  <c r="R37" i="31"/>
  <c r="R42" i="31" s="1"/>
  <c r="Q37" i="31"/>
  <c r="P37" i="31"/>
  <c r="P42" i="31" s="1"/>
  <c r="O37" i="31"/>
  <c r="N37" i="31"/>
  <c r="N42" i="31" s="1"/>
  <c r="M37" i="31"/>
  <c r="M42" i="31" s="1"/>
  <c r="L37" i="31"/>
  <c r="L42" i="31" s="1"/>
  <c r="K37" i="31"/>
  <c r="J37" i="31"/>
  <c r="J42" i="31" s="1"/>
  <c r="I37" i="31"/>
  <c r="H37" i="31"/>
  <c r="H42" i="31" s="1"/>
  <c r="G37" i="31"/>
  <c r="F37" i="31"/>
  <c r="F42" i="31" s="1"/>
  <c r="E37" i="31"/>
  <c r="E42" i="31" s="1"/>
  <c r="D37" i="31"/>
  <c r="D42" i="31" s="1"/>
  <c r="C37" i="31"/>
  <c r="B37" i="31"/>
  <c r="B42" i="31" s="1"/>
  <c r="AE40" i="30"/>
  <c r="AD40" i="30"/>
  <c r="AC40" i="30"/>
  <c r="AB40" i="30"/>
  <c r="AA40" i="30"/>
  <c r="Z40" i="30"/>
  <c r="Y40" i="30"/>
  <c r="X40" i="30"/>
  <c r="W40" i="30"/>
  <c r="V40" i="30"/>
  <c r="U40" i="30"/>
  <c r="T40" i="30"/>
  <c r="S40" i="30"/>
  <c r="R40" i="30"/>
  <c r="Q40" i="30"/>
  <c r="P40" i="30"/>
  <c r="O40" i="30"/>
  <c r="N40" i="30"/>
  <c r="M40" i="30"/>
  <c r="L40" i="30"/>
  <c r="K40" i="30"/>
  <c r="J40" i="30"/>
  <c r="I40" i="30"/>
  <c r="H40" i="30"/>
  <c r="G40" i="30"/>
  <c r="F40" i="30"/>
  <c r="E40" i="30"/>
  <c r="D40" i="30"/>
  <c r="C40" i="30"/>
  <c r="B40" i="30"/>
  <c r="AE39" i="30"/>
  <c r="AD39" i="30"/>
  <c r="AC39" i="30"/>
  <c r="AB39" i="30"/>
  <c r="AA39" i="30"/>
  <c r="Z39" i="30"/>
  <c r="Y39" i="30"/>
  <c r="X39" i="30"/>
  <c r="W39" i="30"/>
  <c r="V39" i="30"/>
  <c r="U39" i="30"/>
  <c r="T39" i="30"/>
  <c r="S39" i="30"/>
  <c r="R39" i="30"/>
  <c r="Q39" i="30"/>
  <c r="P39" i="30"/>
  <c r="O39" i="30"/>
  <c r="N39" i="30"/>
  <c r="M39" i="30"/>
  <c r="L39" i="30"/>
  <c r="K39" i="30"/>
  <c r="J39" i="30"/>
  <c r="I39" i="30"/>
  <c r="H39" i="30"/>
  <c r="G39" i="30"/>
  <c r="F39" i="30"/>
  <c r="E39" i="30"/>
  <c r="D39" i="30"/>
  <c r="C39" i="30"/>
  <c r="B39" i="30"/>
  <c r="AE38" i="30"/>
  <c r="AD38" i="30"/>
  <c r="AC38" i="30"/>
  <c r="AB38" i="30"/>
  <c r="AA38" i="30"/>
  <c r="Z38" i="30"/>
  <c r="Y38" i="30"/>
  <c r="X38" i="30"/>
  <c r="W38" i="30"/>
  <c r="V38" i="30"/>
  <c r="U38" i="30"/>
  <c r="T38" i="30"/>
  <c r="S38" i="30"/>
  <c r="R38" i="30"/>
  <c r="Q38" i="30"/>
  <c r="P38" i="30"/>
  <c r="O38" i="30"/>
  <c r="N38" i="30"/>
  <c r="M38" i="30"/>
  <c r="L38" i="30"/>
  <c r="K38" i="30"/>
  <c r="J38" i="30"/>
  <c r="I38" i="30"/>
  <c r="H38" i="30"/>
  <c r="G38" i="30"/>
  <c r="F38" i="30"/>
  <c r="E38" i="30"/>
  <c r="D38" i="30"/>
  <c r="C38" i="30"/>
  <c r="B38" i="30"/>
  <c r="AE37" i="30"/>
  <c r="AD37" i="30"/>
  <c r="AD42" i="30" s="1"/>
  <c r="AC37" i="30"/>
  <c r="AB37" i="30"/>
  <c r="AA37" i="30"/>
  <c r="AA42" i="30" s="1"/>
  <c r="Z37" i="30"/>
  <c r="Z42" i="30" s="1"/>
  <c r="Y37" i="30"/>
  <c r="X37" i="30"/>
  <c r="W37" i="30"/>
  <c r="V37" i="30"/>
  <c r="V42" i="30" s="1"/>
  <c r="U37" i="30"/>
  <c r="T37" i="30"/>
  <c r="S37" i="30"/>
  <c r="S42" i="30" s="1"/>
  <c r="R37" i="30"/>
  <c r="R42" i="30" s="1"/>
  <c r="Q37" i="30"/>
  <c r="P37" i="30"/>
  <c r="O37" i="30"/>
  <c r="N37" i="30"/>
  <c r="N42" i="30" s="1"/>
  <c r="M37" i="30"/>
  <c r="L37" i="30"/>
  <c r="K37" i="30"/>
  <c r="K42" i="30" s="1"/>
  <c r="J37" i="30"/>
  <c r="J42" i="30" s="1"/>
  <c r="I37" i="30"/>
  <c r="H37" i="30"/>
  <c r="G37" i="30"/>
  <c r="F37" i="30"/>
  <c r="F42" i="30" s="1"/>
  <c r="E37" i="30"/>
  <c r="D37" i="30"/>
  <c r="C37" i="30"/>
  <c r="C42" i="30" s="1"/>
  <c r="B37" i="30"/>
  <c r="B42" i="30" s="1"/>
  <c r="AE40" i="29"/>
  <c r="AD40" i="29"/>
  <c r="AC40" i="29"/>
  <c r="AB40" i="29"/>
  <c r="AA40" i="29"/>
  <c r="Z40" i="29"/>
  <c r="Y40" i="29"/>
  <c r="X40" i="29"/>
  <c r="W40" i="29"/>
  <c r="V40" i="29"/>
  <c r="U40" i="29"/>
  <c r="T40" i="29"/>
  <c r="S40" i="29"/>
  <c r="R40" i="29"/>
  <c r="Q40" i="29"/>
  <c r="P40" i="29"/>
  <c r="O40" i="29"/>
  <c r="N40" i="29"/>
  <c r="M40" i="29"/>
  <c r="L40" i="29"/>
  <c r="K40" i="29"/>
  <c r="J40" i="29"/>
  <c r="I40" i="29"/>
  <c r="H40" i="29"/>
  <c r="G40" i="29"/>
  <c r="F40" i="29"/>
  <c r="E40" i="29"/>
  <c r="D40" i="29"/>
  <c r="C40" i="29"/>
  <c r="B40" i="29"/>
  <c r="AE39" i="29"/>
  <c r="AD39" i="29"/>
  <c r="AC39" i="29"/>
  <c r="AB39" i="29"/>
  <c r="AA39" i="29"/>
  <c r="Z39" i="29"/>
  <c r="Y39" i="29"/>
  <c r="X39" i="29"/>
  <c r="W39" i="29"/>
  <c r="V39" i="29"/>
  <c r="U39" i="29"/>
  <c r="T39" i="29"/>
  <c r="S39" i="29"/>
  <c r="R39" i="29"/>
  <c r="Q39" i="29"/>
  <c r="P39" i="29"/>
  <c r="O39" i="29"/>
  <c r="N39" i="29"/>
  <c r="M39" i="29"/>
  <c r="L39" i="29"/>
  <c r="K39" i="29"/>
  <c r="J39" i="29"/>
  <c r="I39" i="29"/>
  <c r="H39" i="29"/>
  <c r="G39" i="29"/>
  <c r="F39" i="29"/>
  <c r="E39" i="29"/>
  <c r="D39" i="29"/>
  <c r="C39" i="29"/>
  <c r="B39" i="29"/>
  <c r="AE38" i="29"/>
  <c r="AD38" i="29"/>
  <c r="AC38" i="29"/>
  <c r="AB38" i="29"/>
  <c r="AA38" i="29"/>
  <c r="Z38" i="29"/>
  <c r="Y38" i="29"/>
  <c r="X38" i="29"/>
  <c r="W38" i="29"/>
  <c r="V38" i="29"/>
  <c r="U38" i="29"/>
  <c r="T38" i="29"/>
  <c r="S38" i="29"/>
  <c r="R38" i="29"/>
  <c r="Q38" i="29"/>
  <c r="P38" i="29"/>
  <c r="O38" i="29"/>
  <c r="N38" i="29"/>
  <c r="M38" i="29"/>
  <c r="L38" i="29"/>
  <c r="K38" i="29"/>
  <c r="J38" i="29"/>
  <c r="I38" i="29"/>
  <c r="H38" i="29"/>
  <c r="G38" i="29"/>
  <c r="F38" i="29"/>
  <c r="E38" i="29"/>
  <c r="D38" i="29"/>
  <c r="C38" i="29"/>
  <c r="B38" i="29"/>
  <c r="AE37" i="29"/>
  <c r="AD37" i="29"/>
  <c r="AC37" i="29"/>
  <c r="AB37" i="29"/>
  <c r="AA37" i="29"/>
  <c r="Z37" i="29"/>
  <c r="Z42" i="29" s="1"/>
  <c r="Y37" i="29"/>
  <c r="X37" i="29"/>
  <c r="W37" i="29"/>
  <c r="V37" i="29"/>
  <c r="U37" i="29"/>
  <c r="T37" i="29"/>
  <c r="S37" i="29"/>
  <c r="R37" i="29"/>
  <c r="R42" i="29" s="1"/>
  <c r="Q37" i="29"/>
  <c r="P37" i="29"/>
  <c r="O37" i="29"/>
  <c r="N37" i="29"/>
  <c r="M37" i="29"/>
  <c r="L37" i="29"/>
  <c r="K37" i="29"/>
  <c r="J37" i="29"/>
  <c r="J42" i="29" s="1"/>
  <c r="I37" i="29"/>
  <c r="H37" i="29"/>
  <c r="G37" i="29"/>
  <c r="F37" i="29"/>
  <c r="E37" i="29"/>
  <c r="D37" i="29"/>
  <c r="C37" i="29"/>
  <c r="B37" i="29"/>
  <c r="B42" i="29" s="1"/>
  <c r="AE40" i="28"/>
  <c r="AD40" i="28"/>
  <c r="AC40" i="28"/>
  <c r="AB40" i="28"/>
  <c r="AA40" i="28"/>
  <c r="Z40" i="28"/>
  <c r="Y40" i="28"/>
  <c r="X40" i="28"/>
  <c r="W40" i="28"/>
  <c r="V40" i="28"/>
  <c r="U40" i="28"/>
  <c r="T40" i="28"/>
  <c r="S40" i="28"/>
  <c r="R40" i="28"/>
  <c r="Q40" i="28"/>
  <c r="P40" i="28"/>
  <c r="O40" i="28"/>
  <c r="N40" i="28"/>
  <c r="M40" i="28"/>
  <c r="L40" i="28"/>
  <c r="K40" i="28"/>
  <c r="J40" i="28"/>
  <c r="I40" i="28"/>
  <c r="H40" i="28"/>
  <c r="G40" i="28"/>
  <c r="F40" i="28"/>
  <c r="E40" i="28"/>
  <c r="D40" i="28"/>
  <c r="C40" i="28"/>
  <c r="B40" i="28"/>
  <c r="AE39" i="28"/>
  <c r="AD39" i="28"/>
  <c r="AC39" i="28"/>
  <c r="AB39" i="28"/>
  <c r="AA39" i="28"/>
  <c r="Z39" i="28"/>
  <c r="Y39" i="28"/>
  <c r="X39" i="28"/>
  <c r="W39" i="28"/>
  <c r="V39" i="28"/>
  <c r="U39" i="28"/>
  <c r="T39" i="28"/>
  <c r="S39" i="28"/>
  <c r="R39" i="28"/>
  <c r="Q39" i="28"/>
  <c r="P39" i="28"/>
  <c r="O39" i="28"/>
  <c r="N39" i="28"/>
  <c r="M39" i="28"/>
  <c r="L39" i="28"/>
  <c r="K39" i="28"/>
  <c r="J39" i="28"/>
  <c r="I39" i="28"/>
  <c r="H39" i="28"/>
  <c r="G39" i="28"/>
  <c r="F39" i="28"/>
  <c r="E39" i="28"/>
  <c r="D39" i="28"/>
  <c r="C39" i="28"/>
  <c r="B39" i="28"/>
  <c r="AE38" i="28"/>
  <c r="AD38" i="28"/>
  <c r="AC38" i="28"/>
  <c r="AB38" i="28"/>
  <c r="AA38" i="28"/>
  <c r="Z38" i="28"/>
  <c r="Y38" i="28"/>
  <c r="X38" i="28"/>
  <c r="W38" i="28"/>
  <c r="V38" i="28"/>
  <c r="U38" i="28"/>
  <c r="T38" i="28"/>
  <c r="S38" i="28"/>
  <c r="R38" i="28"/>
  <c r="Q38" i="28"/>
  <c r="P38" i="28"/>
  <c r="O38" i="28"/>
  <c r="N38" i="28"/>
  <c r="M38" i="28"/>
  <c r="L38" i="28"/>
  <c r="K38" i="28"/>
  <c r="J38" i="28"/>
  <c r="I38" i="28"/>
  <c r="H38" i="28"/>
  <c r="G38" i="28"/>
  <c r="F38" i="28"/>
  <c r="E38" i="28"/>
  <c r="D38" i="28"/>
  <c r="C38" i="28"/>
  <c r="B38" i="28"/>
  <c r="AE37" i="28"/>
  <c r="AE42" i="28" s="1"/>
  <c r="AD37" i="28"/>
  <c r="AC37" i="28"/>
  <c r="AB37" i="28"/>
  <c r="AA37" i="28"/>
  <c r="Z37" i="28"/>
  <c r="Z42" i="28" s="1"/>
  <c r="Y37" i="28"/>
  <c r="X37" i="28"/>
  <c r="W37" i="28"/>
  <c r="W42" i="28" s="1"/>
  <c r="V37" i="28"/>
  <c r="U37" i="28"/>
  <c r="T37" i="28"/>
  <c r="S37" i="28"/>
  <c r="R37" i="28"/>
  <c r="R42" i="28" s="1"/>
  <c r="Q37" i="28"/>
  <c r="P37" i="28"/>
  <c r="O37" i="28"/>
  <c r="O42" i="28" s="1"/>
  <c r="N37" i="28"/>
  <c r="M37" i="28"/>
  <c r="L37" i="28"/>
  <c r="K37" i="28"/>
  <c r="J37" i="28"/>
  <c r="J42" i="28" s="1"/>
  <c r="I37" i="28"/>
  <c r="H37" i="28"/>
  <c r="G37" i="28"/>
  <c r="G42" i="28" s="1"/>
  <c r="F37" i="28"/>
  <c r="E37" i="28"/>
  <c r="D37" i="28"/>
  <c r="C37" i="28"/>
  <c r="B37" i="28"/>
  <c r="B42" i="28" s="1"/>
  <c r="AE40" i="27"/>
  <c r="AD40" i="27"/>
  <c r="AC40" i="27"/>
  <c r="AB40" i="27"/>
  <c r="AA40" i="27"/>
  <c r="Z40" i="27"/>
  <c r="Y40" i="27"/>
  <c r="X40" i="27"/>
  <c r="W40" i="27"/>
  <c r="V40" i="27"/>
  <c r="U40" i="27"/>
  <c r="T40" i="27"/>
  <c r="S40" i="27"/>
  <c r="R40" i="27"/>
  <c r="Q40" i="27"/>
  <c r="P40" i="27"/>
  <c r="O40" i="27"/>
  <c r="N40" i="27"/>
  <c r="M40" i="27"/>
  <c r="L40" i="27"/>
  <c r="K40" i="27"/>
  <c r="J40" i="27"/>
  <c r="I40" i="27"/>
  <c r="H40" i="27"/>
  <c r="G40" i="27"/>
  <c r="F40" i="27"/>
  <c r="E40" i="27"/>
  <c r="D40" i="27"/>
  <c r="C40" i="27"/>
  <c r="B40" i="27"/>
  <c r="AE39" i="27"/>
  <c r="AD39" i="27"/>
  <c r="AC39" i="27"/>
  <c r="AB39" i="27"/>
  <c r="AA39" i="27"/>
  <c r="Z39" i="27"/>
  <c r="Y39" i="27"/>
  <c r="X39" i="27"/>
  <c r="W39" i="27"/>
  <c r="V39" i="27"/>
  <c r="U39" i="27"/>
  <c r="T39" i="27"/>
  <c r="S39" i="27"/>
  <c r="R39" i="27"/>
  <c r="Q39" i="27"/>
  <c r="P39" i="27"/>
  <c r="O39" i="27"/>
  <c r="N39" i="27"/>
  <c r="M39" i="27"/>
  <c r="L39" i="27"/>
  <c r="K39" i="27"/>
  <c r="J39" i="27"/>
  <c r="I39" i="27"/>
  <c r="H39" i="27"/>
  <c r="G39" i="27"/>
  <c r="F39" i="27"/>
  <c r="E39" i="27"/>
  <c r="D39" i="27"/>
  <c r="C39" i="27"/>
  <c r="B39" i="27"/>
  <c r="AE38" i="27"/>
  <c r="AD38" i="27"/>
  <c r="AC38" i="27"/>
  <c r="AB38" i="27"/>
  <c r="AA38" i="27"/>
  <c r="Z38" i="27"/>
  <c r="Y38" i="27"/>
  <c r="X38" i="27"/>
  <c r="W38" i="27"/>
  <c r="V38" i="27"/>
  <c r="U38" i="27"/>
  <c r="T38" i="27"/>
  <c r="S38" i="27"/>
  <c r="R38" i="27"/>
  <c r="Q38" i="27"/>
  <c r="P38" i="27"/>
  <c r="O38" i="27"/>
  <c r="N38" i="27"/>
  <c r="M38" i="27"/>
  <c r="L38" i="27"/>
  <c r="K38" i="27"/>
  <c r="J38" i="27"/>
  <c r="I38" i="27"/>
  <c r="H38" i="27"/>
  <c r="G38" i="27"/>
  <c r="F38" i="27"/>
  <c r="E38" i="27"/>
  <c r="D38" i="27"/>
  <c r="C38" i="27"/>
  <c r="B38" i="27"/>
  <c r="AE37" i="27"/>
  <c r="AD37" i="27"/>
  <c r="AC37" i="27"/>
  <c r="AC42" i="27" s="1"/>
  <c r="AB37" i="27"/>
  <c r="AB42" i="27" s="1"/>
  <c r="AA37" i="27"/>
  <c r="Z37" i="27"/>
  <c r="Z42" i="27" s="1"/>
  <c r="Y37" i="27"/>
  <c r="X37" i="27"/>
  <c r="W37" i="27"/>
  <c r="V37" i="27"/>
  <c r="U37" i="27"/>
  <c r="U42" i="27" s="1"/>
  <c r="T37" i="27"/>
  <c r="T42" i="27" s="1"/>
  <c r="S37" i="27"/>
  <c r="R37" i="27"/>
  <c r="R42" i="27" s="1"/>
  <c r="Q37" i="27"/>
  <c r="P37" i="27"/>
  <c r="O37" i="27"/>
  <c r="N37" i="27"/>
  <c r="M37" i="27"/>
  <c r="M42" i="27" s="1"/>
  <c r="L37" i="27"/>
  <c r="L42" i="27" s="1"/>
  <c r="K37" i="27"/>
  <c r="J37" i="27"/>
  <c r="J42" i="27" s="1"/>
  <c r="I37" i="27"/>
  <c r="H37" i="27"/>
  <c r="G37" i="27"/>
  <c r="F37" i="27"/>
  <c r="E37" i="27"/>
  <c r="E42" i="27" s="1"/>
  <c r="D37" i="27"/>
  <c r="D42" i="27" s="1"/>
  <c r="C37" i="27"/>
  <c r="B37" i="27"/>
  <c r="B42" i="27" s="1"/>
  <c r="AE40" i="9"/>
  <c r="AD40" i="9"/>
  <c r="AC40" i="9"/>
  <c r="AB40" i="9"/>
  <c r="AA40" i="9"/>
  <c r="Z40" i="9"/>
  <c r="Y40" i="9"/>
  <c r="X40" i="9"/>
  <c r="W40" i="9"/>
  <c r="V40" i="9"/>
  <c r="U40" i="9"/>
  <c r="T40" i="9"/>
  <c r="S40" i="9"/>
  <c r="R40" i="9"/>
  <c r="Q40" i="9"/>
  <c r="P40" i="9"/>
  <c r="O40" i="9"/>
  <c r="N40" i="9"/>
  <c r="M40" i="9"/>
  <c r="L40" i="9"/>
  <c r="K40" i="9"/>
  <c r="J40" i="9"/>
  <c r="I40" i="9"/>
  <c r="H40" i="9"/>
  <c r="G40" i="9"/>
  <c r="F40" i="9"/>
  <c r="E40" i="9"/>
  <c r="D40" i="9"/>
  <c r="C40" i="9"/>
  <c r="B40" i="9"/>
  <c r="AE39" i="9"/>
  <c r="AD39" i="9"/>
  <c r="AC39" i="9"/>
  <c r="AB39" i="9"/>
  <c r="AA39" i="9"/>
  <c r="Z39" i="9"/>
  <c r="Y39" i="9"/>
  <c r="X39" i="9"/>
  <c r="W39" i="9"/>
  <c r="V39" i="9"/>
  <c r="U39" i="9"/>
  <c r="T39" i="9"/>
  <c r="S39" i="9"/>
  <c r="R39" i="9"/>
  <c r="Q39" i="9"/>
  <c r="P39" i="9"/>
  <c r="O39" i="9"/>
  <c r="N39" i="9"/>
  <c r="M39" i="9"/>
  <c r="L39" i="9"/>
  <c r="K39" i="9"/>
  <c r="J39" i="9"/>
  <c r="I39" i="9"/>
  <c r="H39" i="9"/>
  <c r="G39" i="9"/>
  <c r="F39" i="9"/>
  <c r="E39" i="9"/>
  <c r="D39" i="9"/>
  <c r="C39" i="9"/>
  <c r="B39" i="9"/>
  <c r="AE38" i="9"/>
  <c r="AD38" i="9"/>
  <c r="AC38" i="9"/>
  <c r="AB38" i="9"/>
  <c r="AA38" i="9"/>
  <c r="Z38" i="9"/>
  <c r="Y38" i="9"/>
  <c r="X38" i="9"/>
  <c r="W38" i="9"/>
  <c r="V38" i="9"/>
  <c r="U38" i="9"/>
  <c r="T38" i="9"/>
  <c r="S38" i="9"/>
  <c r="R38" i="9"/>
  <c r="Q38" i="9"/>
  <c r="P38" i="9"/>
  <c r="O38" i="9"/>
  <c r="N38" i="9"/>
  <c r="M38" i="9"/>
  <c r="L38" i="9"/>
  <c r="K38" i="9"/>
  <c r="J38" i="9"/>
  <c r="I38" i="9"/>
  <c r="H38" i="9"/>
  <c r="G38" i="9"/>
  <c r="F38" i="9"/>
  <c r="E38" i="9"/>
  <c r="D38" i="9"/>
  <c r="C38" i="9"/>
  <c r="B38" i="9"/>
  <c r="AE37" i="9"/>
  <c r="AD37" i="9"/>
  <c r="AC37" i="9"/>
  <c r="AB37" i="9"/>
  <c r="AA37" i="9"/>
  <c r="Z37" i="9"/>
  <c r="Z42" i="9" s="1"/>
  <c r="Y37" i="9"/>
  <c r="X37" i="9"/>
  <c r="W37" i="9"/>
  <c r="V37" i="9"/>
  <c r="U37" i="9"/>
  <c r="T37" i="9"/>
  <c r="S37" i="9"/>
  <c r="R37" i="9"/>
  <c r="R42" i="9" s="1"/>
  <c r="Q37" i="9"/>
  <c r="P37" i="9"/>
  <c r="O37" i="9"/>
  <c r="N37" i="9"/>
  <c r="M37" i="9"/>
  <c r="L37" i="9"/>
  <c r="K37" i="9"/>
  <c r="J37" i="9"/>
  <c r="J42" i="9" s="1"/>
  <c r="I37" i="9"/>
  <c r="H37" i="9"/>
  <c r="G37" i="9"/>
  <c r="F37" i="9"/>
  <c r="E37" i="9"/>
  <c r="D37" i="9"/>
  <c r="C37" i="9"/>
  <c r="B37" i="9"/>
  <c r="B42" i="9" s="1"/>
  <c r="AE40" i="26"/>
  <c r="AD40" i="26"/>
  <c r="AC40" i="26"/>
  <c r="AB40" i="26"/>
  <c r="AA40" i="26"/>
  <c r="Z40" i="26"/>
  <c r="Y40" i="26"/>
  <c r="X40" i="26"/>
  <c r="W40" i="26"/>
  <c r="V40" i="26"/>
  <c r="U40" i="26"/>
  <c r="T40" i="26"/>
  <c r="S40" i="26"/>
  <c r="R40" i="26"/>
  <c r="Q40" i="26"/>
  <c r="P40" i="26"/>
  <c r="O40" i="26"/>
  <c r="N40" i="26"/>
  <c r="M40" i="26"/>
  <c r="L40" i="26"/>
  <c r="K40" i="26"/>
  <c r="J40" i="26"/>
  <c r="I40" i="26"/>
  <c r="H40" i="26"/>
  <c r="G40" i="26"/>
  <c r="F40" i="26"/>
  <c r="E40" i="26"/>
  <c r="D40" i="26"/>
  <c r="C40" i="26"/>
  <c r="B40" i="26"/>
  <c r="AE39" i="26"/>
  <c r="AD39" i="26"/>
  <c r="AC39" i="26"/>
  <c r="AB39" i="26"/>
  <c r="AA39" i="26"/>
  <c r="Z39" i="26"/>
  <c r="Y39" i="26"/>
  <c r="X39" i="26"/>
  <c r="W39" i="26"/>
  <c r="V39" i="26"/>
  <c r="U39" i="26"/>
  <c r="T39" i="26"/>
  <c r="S39" i="26"/>
  <c r="R39" i="26"/>
  <c r="Q39" i="26"/>
  <c r="P39" i="26"/>
  <c r="O39" i="26"/>
  <c r="N39" i="26"/>
  <c r="M39" i="26"/>
  <c r="L39" i="26"/>
  <c r="K39" i="26"/>
  <c r="J39" i="26"/>
  <c r="I39" i="26"/>
  <c r="H39" i="26"/>
  <c r="G39" i="26"/>
  <c r="F39" i="26"/>
  <c r="E39" i="26"/>
  <c r="D39" i="26"/>
  <c r="C39" i="26"/>
  <c r="B39" i="26"/>
  <c r="AE38" i="26"/>
  <c r="AD38" i="26"/>
  <c r="AC38" i="26"/>
  <c r="AB38" i="26"/>
  <c r="AA38" i="26"/>
  <c r="Z38" i="26"/>
  <c r="Y38" i="26"/>
  <c r="X38" i="26"/>
  <c r="W38" i="26"/>
  <c r="V38" i="26"/>
  <c r="U38" i="26"/>
  <c r="T38" i="26"/>
  <c r="S38" i="26"/>
  <c r="R38" i="26"/>
  <c r="Q38" i="26"/>
  <c r="P38" i="26"/>
  <c r="O38" i="26"/>
  <c r="N38" i="26"/>
  <c r="M38" i="26"/>
  <c r="L38" i="26"/>
  <c r="K38" i="26"/>
  <c r="J38" i="26"/>
  <c r="I38" i="26"/>
  <c r="H38" i="26"/>
  <c r="G38" i="26"/>
  <c r="F38" i="26"/>
  <c r="E38" i="26"/>
  <c r="D38" i="26"/>
  <c r="C38" i="26"/>
  <c r="B38" i="26"/>
  <c r="AE37" i="26"/>
  <c r="AD37" i="26"/>
  <c r="AC37" i="26"/>
  <c r="AB37" i="26"/>
  <c r="AA37" i="26"/>
  <c r="AA42" i="26" s="1"/>
  <c r="Z37" i="26"/>
  <c r="Y37" i="26"/>
  <c r="X37" i="26"/>
  <c r="X42" i="26" s="1"/>
  <c r="W37" i="26"/>
  <c r="V37" i="26"/>
  <c r="U37" i="26"/>
  <c r="T37" i="26"/>
  <c r="S37" i="26"/>
  <c r="S42" i="26" s="1"/>
  <c r="R37" i="26"/>
  <c r="Q37" i="26"/>
  <c r="P37" i="26"/>
  <c r="P42" i="26" s="1"/>
  <c r="O37" i="26"/>
  <c r="N37" i="26"/>
  <c r="M37" i="26"/>
  <c r="L37" i="26"/>
  <c r="K37" i="26"/>
  <c r="K42" i="26" s="1"/>
  <c r="J37" i="26"/>
  <c r="I37" i="26"/>
  <c r="H37" i="26"/>
  <c r="H42" i="26" s="1"/>
  <c r="G37" i="26"/>
  <c r="F37" i="26"/>
  <c r="E37" i="26"/>
  <c r="D37" i="26"/>
  <c r="C37" i="26"/>
  <c r="C42" i="26" s="1"/>
  <c r="B37" i="26"/>
  <c r="AE40" i="1"/>
  <c r="AD40" i="1"/>
  <c r="AC40" i="1"/>
  <c r="AB40" i="1"/>
  <c r="AA40" i="1"/>
  <c r="Z40" i="1"/>
  <c r="Y40" i="1"/>
  <c r="X40" i="1"/>
  <c r="W40" i="1"/>
  <c r="V40" i="1"/>
  <c r="U40" i="1"/>
  <c r="T40" i="1"/>
  <c r="S40" i="1"/>
  <c r="R40" i="1"/>
  <c r="Q40" i="1"/>
  <c r="P40" i="1"/>
  <c r="O40" i="1"/>
  <c r="N40" i="1"/>
  <c r="M40" i="1"/>
  <c r="L40" i="1"/>
  <c r="K40" i="1"/>
  <c r="J40" i="1"/>
  <c r="I40" i="1"/>
  <c r="H40" i="1"/>
  <c r="G40" i="1"/>
  <c r="F40" i="1"/>
  <c r="E40" i="1"/>
  <c r="D40" i="1"/>
  <c r="C40" i="1"/>
  <c r="B40" i="1"/>
  <c r="AE39" i="1"/>
  <c r="AD39" i="1"/>
  <c r="AC39" i="1"/>
  <c r="AB39" i="1"/>
  <c r="AA39" i="1"/>
  <c r="Z39" i="1"/>
  <c r="Y39" i="1"/>
  <c r="X39" i="1"/>
  <c r="W39" i="1"/>
  <c r="V39" i="1"/>
  <c r="U39" i="1"/>
  <c r="T39" i="1"/>
  <c r="S39" i="1"/>
  <c r="R39" i="1"/>
  <c r="Q39" i="1"/>
  <c r="P39" i="1"/>
  <c r="O39" i="1"/>
  <c r="N39" i="1"/>
  <c r="M39" i="1"/>
  <c r="L39" i="1"/>
  <c r="K39" i="1"/>
  <c r="J39" i="1"/>
  <c r="I39" i="1"/>
  <c r="H39" i="1"/>
  <c r="G39" i="1"/>
  <c r="F39" i="1"/>
  <c r="E39" i="1"/>
  <c r="D39" i="1"/>
  <c r="C39" i="1"/>
  <c r="B39" i="1"/>
  <c r="AE38" i="1"/>
  <c r="AD38" i="1"/>
  <c r="AC38" i="1"/>
  <c r="AB38" i="1"/>
  <c r="AA38" i="1"/>
  <c r="Z38" i="1"/>
  <c r="Y38" i="1"/>
  <c r="X38" i="1"/>
  <c r="W38" i="1"/>
  <c r="V38" i="1"/>
  <c r="U38" i="1"/>
  <c r="T38" i="1"/>
  <c r="S38" i="1"/>
  <c r="R38" i="1"/>
  <c r="Q38" i="1"/>
  <c r="P38" i="1"/>
  <c r="O38" i="1"/>
  <c r="N38" i="1"/>
  <c r="M38" i="1"/>
  <c r="L38" i="1"/>
  <c r="K38" i="1"/>
  <c r="J38" i="1"/>
  <c r="I38" i="1"/>
  <c r="H38" i="1"/>
  <c r="G38" i="1"/>
  <c r="F38" i="1"/>
  <c r="E38" i="1"/>
  <c r="D38" i="1"/>
  <c r="C38" i="1"/>
  <c r="B38" i="1"/>
  <c r="AE37" i="1"/>
  <c r="AD37" i="1"/>
  <c r="AC37" i="1"/>
  <c r="AB37" i="1"/>
  <c r="AA37" i="1"/>
  <c r="Z37" i="1"/>
  <c r="Y37" i="1"/>
  <c r="X37" i="1"/>
  <c r="W37" i="1"/>
  <c r="V37" i="1"/>
  <c r="U37" i="1"/>
  <c r="T37" i="1"/>
  <c r="S37" i="1"/>
  <c r="R37" i="1"/>
  <c r="Q37" i="1"/>
  <c r="P37" i="1"/>
  <c r="O37" i="1"/>
  <c r="N37" i="1"/>
  <c r="M37" i="1"/>
  <c r="L37" i="1"/>
  <c r="K37" i="1"/>
  <c r="J37" i="1"/>
  <c r="I37" i="1"/>
  <c r="H37" i="1"/>
  <c r="G37" i="1"/>
  <c r="F37" i="1"/>
  <c r="E37" i="1"/>
  <c r="D37" i="1"/>
  <c r="C37" i="1"/>
  <c r="B37" i="1"/>
  <c r="H42" i="18" l="1"/>
  <c r="H82" i="18" s="1"/>
  <c r="H83" i="18" s="1"/>
  <c r="P42" i="18"/>
  <c r="P82" i="18" s="1"/>
  <c r="P83" i="18" s="1"/>
  <c r="X42" i="18"/>
  <c r="X82" i="18" s="1"/>
  <c r="X83" i="18" s="1"/>
  <c r="F42" i="24"/>
  <c r="N42" i="24"/>
  <c r="V42" i="24"/>
  <c r="AD42" i="24"/>
  <c r="H42" i="24"/>
  <c r="P42" i="24"/>
  <c r="X42" i="24"/>
  <c r="B42" i="24"/>
  <c r="J42" i="24"/>
  <c r="R42" i="24"/>
  <c r="Z42" i="24"/>
  <c r="B42" i="25"/>
  <c r="J42" i="25"/>
  <c r="R42" i="25"/>
  <c r="Z42" i="25"/>
  <c r="D42" i="25"/>
  <c r="L42" i="25"/>
  <c r="T42" i="25"/>
  <c r="AB42" i="25"/>
  <c r="F42" i="25"/>
  <c r="N42" i="25"/>
  <c r="V42" i="25"/>
  <c r="AD42" i="25"/>
  <c r="H42" i="25"/>
  <c r="P42" i="25"/>
  <c r="X42" i="25"/>
  <c r="F42" i="18"/>
  <c r="F82" i="18" s="1"/>
  <c r="F83" i="18" s="1"/>
  <c r="N42" i="18"/>
  <c r="N82" i="18" s="1"/>
  <c r="N83" i="18" s="1"/>
  <c r="V42" i="18"/>
  <c r="V82" i="18" s="1"/>
  <c r="V83" i="18" s="1"/>
  <c r="AD42" i="18"/>
  <c r="AD82" i="18" s="1"/>
  <c r="AD83" i="18" s="1"/>
  <c r="I42" i="18"/>
  <c r="I82" i="18" s="1"/>
  <c r="I83" i="18" s="1"/>
  <c r="Q42" i="18"/>
  <c r="Q82" i="18" s="1"/>
  <c r="Q83" i="18" s="1"/>
  <c r="B42" i="18"/>
  <c r="B82" i="18" s="1"/>
  <c r="B83" i="18" s="1"/>
  <c r="J42" i="18"/>
  <c r="J82" i="18" s="1"/>
  <c r="J83" i="18" s="1"/>
  <c r="R42" i="18"/>
  <c r="R82" i="18" s="1"/>
  <c r="R83" i="18" s="1"/>
  <c r="Z42" i="18"/>
  <c r="Z82" i="18" s="1"/>
  <c r="Z83" i="18" s="1"/>
  <c r="D42" i="18"/>
  <c r="D82" i="18" s="1"/>
  <c r="D83" i="18" s="1"/>
  <c r="L42" i="18"/>
  <c r="L82" i="18" s="1"/>
  <c r="L83" i="18" s="1"/>
  <c r="T42" i="18"/>
  <c r="T82" i="18" s="1"/>
  <c r="T83" i="18" s="1"/>
  <c r="AB42" i="18"/>
  <c r="AB82" i="18" s="1"/>
  <c r="AB83" i="18" s="1"/>
  <c r="C42" i="18"/>
  <c r="C82" i="18" s="1"/>
  <c r="C83" i="18" s="1"/>
  <c r="K42" i="18"/>
  <c r="K82" i="18" s="1"/>
  <c r="K83" i="18" s="1"/>
  <c r="S42" i="18"/>
  <c r="S82" i="18" s="1"/>
  <c r="S83" i="18" s="1"/>
  <c r="G42" i="18"/>
  <c r="G82" i="18" s="1"/>
  <c r="G83" i="18" s="1"/>
  <c r="O42" i="18"/>
  <c r="O82" i="18" s="1"/>
  <c r="O83" i="18" s="1"/>
  <c r="W42" i="18"/>
  <c r="W82" i="18" s="1"/>
  <c r="W83" i="18" s="1"/>
  <c r="AE42" i="18"/>
  <c r="AE82" i="18" s="1"/>
  <c r="AE83" i="18" s="1"/>
  <c r="Y42" i="18"/>
  <c r="Y82" i="18" s="1"/>
  <c r="Y83" i="18" s="1"/>
  <c r="C42" i="36"/>
  <c r="K42" i="36"/>
  <c r="S42" i="36"/>
  <c r="AA42" i="36"/>
  <c r="D42" i="36"/>
  <c r="L42" i="36"/>
  <c r="T42" i="36"/>
  <c r="AB42" i="36"/>
  <c r="E42" i="36"/>
  <c r="M42" i="36"/>
  <c r="U42" i="36"/>
  <c r="AC42" i="36"/>
  <c r="H42" i="36"/>
  <c r="P42" i="36"/>
  <c r="X42" i="36"/>
  <c r="G42" i="36"/>
  <c r="O42" i="36"/>
  <c r="W42" i="36"/>
  <c r="AE42" i="36"/>
  <c r="Y42" i="34"/>
  <c r="H42" i="20"/>
  <c r="P42" i="20"/>
  <c r="X42" i="20"/>
  <c r="B42" i="20"/>
  <c r="J42" i="20"/>
  <c r="R42" i="20"/>
  <c r="Z42" i="20"/>
  <c r="D42" i="20"/>
  <c r="L42" i="20"/>
  <c r="T42" i="20"/>
  <c r="AB42" i="20"/>
  <c r="Y42" i="20"/>
  <c r="Y42" i="21"/>
  <c r="D42" i="29"/>
  <c r="L42" i="29"/>
  <c r="T42" i="29"/>
  <c r="AB42" i="29"/>
  <c r="F42" i="29"/>
  <c r="N42" i="29"/>
  <c r="V42" i="29"/>
  <c r="AD42" i="29"/>
  <c r="H42" i="29"/>
  <c r="P42" i="29"/>
  <c r="X42" i="29"/>
  <c r="I42" i="29"/>
  <c r="Q42" i="29"/>
  <c r="Y42" i="29"/>
  <c r="C43" i="32"/>
  <c r="K43" i="32"/>
  <c r="S43" i="32"/>
  <c r="AA43" i="32"/>
  <c r="G43" i="32"/>
  <c r="O43" i="32"/>
  <c r="W43" i="32"/>
  <c r="AE43" i="32"/>
  <c r="D43" i="32"/>
  <c r="L43" i="32"/>
  <c r="T43" i="32"/>
  <c r="AB43" i="32"/>
  <c r="F43" i="32"/>
  <c r="N43" i="32"/>
  <c r="V43" i="32"/>
  <c r="AD43" i="32"/>
  <c r="H43" i="32"/>
  <c r="P43" i="32"/>
  <c r="X43" i="32"/>
  <c r="D42" i="14"/>
  <c r="L42" i="14"/>
  <c r="T42" i="14"/>
  <c r="AB42" i="14"/>
  <c r="AD42" i="14"/>
  <c r="B42" i="14"/>
  <c r="J42" i="14"/>
  <c r="R42" i="14"/>
  <c r="Z42" i="14"/>
  <c r="C42" i="14"/>
  <c r="K42" i="14"/>
  <c r="S42" i="14"/>
  <c r="AA42" i="14"/>
  <c r="M42" i="14"/>
  <c r="AC42" i="14"/>
  <c r="Y42" i="14"/>
  <c r="E42" i="14"/>
  <c r="U42" i="14"/>
  <c r="F42" i="14"/>
  <c r="N42" i="14"/>
  <c r="V42" i="14"/>
  <c r="O42" i="14"/>
  <c r="AE42" i="14"/>
  <c r="G42" i="14"/>
  <c r="W42" i="14"/>
  <c r="G42" i="31"/>
  <c r="O42" i="31"/>
  <c r="W42" i="31"/>
  <c r="AE42" i="31"/>
  <c r="I42" i="31"/>
  <c r="Q42" i="31"/>
  <c r="Y42" i="31"/>
  <c r="C42" i="31"/>
  <c r="K42" i="31"/>
  <c r="S42" i="31"/>
  <c r="AA42" i="31"/>
  <c r="D42" i="30"/>
  <c r="L42" i="30"/>
  <c r="T42" i="30"/>
  <c r="AB42" i="30"/>
  <c r="H42" i="30"/>
  <c r="P42" i="30"/>
  <c r="X42" i="30"/>
  <c r="E42" i="30"/>
  <c r="M42" i="30"/>
  <c r="U42" i="30"/>
  <c r="AC42" i="30"/>
  <c r="G42" i="30"/>
  <c r="O42" i="30"/>
  <c r="W42" i="30"/>
  <c r="AE42" i="30"/>
  <c r="I42" i="30"/>
  <c r="Q42" i="30"/>
  <c r="Y42" i="30"/>
  <c r="AA42" i="29"/>
  <c r="C42" i="29"/>
  <c r="S42" i="29"/>
  <c r="E42" i="29"/>
  <c r="M42" i="29"/>
  <c r="U42" i="29"/>
  <c r="AC42" i="29"/>
  <c r="K42" i="29"/>
  <c r="O42" i="29"/>
  <c r="AE42" i="29"/>
  <c r="G42" i="29"/>
  <c r="W42" i="29"/>
  <c r="H42" i="28"/>
  <c r="P42" i="28"/>
  <c r="X42" i="28"/>
  <c r="D42" i="28"/>
  <c r="L42" i="28"/>
  <c r="T42" i="28"/>
  <c r="AB42" i="28"/>
  <c r="F42" i="28"/>
  <c r="N42" i="28"/>
  <c r="V42" i="28"/>
  <c r="AD42" i="28"/>
  <c r="I42" i="28"/>
  <c r="Q42" i="28"/>
  <c r="Y42" i="28"/>
  <c r="C42" i="28"/>
  <c r="K42" i="28"/>
  <c r="S42" i="28"/>
  <c r="AA42" i="28"/>
  <c r="E42" i="28"/>
  <c r="M42" i="28"/>
  <c r="U42" i="28"/>
  <c r="AC42" i="28"/>
  <c r="C42" i="9"/>
  <c r="K42" i="9"/>
  <c r="S42" i="9"/>
  <c r="AA42" i="9"/>
  <c r="F42" i="27"/>
  <c r="N42" i="27"/>
  <c r="V42" i="27"/>
  <c r="AD42" i="27"/>
  <c r="H42" i="27"/>
  <c r="P42" i="27"/>
  <c r="X42" i="27"/>
  <c r="O42" i="27"/>
  <c r="AE42" i="27"/>
  <c r="W42" i="27"/>
  <c r="I42" i="27"/>
  <c r="Q42" i="27"/>
  <c r="Y42" i="27"/>
  <c r="G42" i="27"/>
  <c r="C42" i="27"/>
  <c r="AA42" i="27"/>
  <c r="K42" i="27"/>
  <c r="S42" i="27"/>
  <c r="D42" i="9"/>
  <c r="L42" i="9"/>
  <c r="T42" i="9"/>
  <c r="AB42" i="9"/>
  <c r="F42" i="9"/>
  <c r="N42" i="9"/>
  <c r="V42" i="9"/>
  <c r="AD42" i="9"/>
  <c r="H42" i="9"/>
  <c r="P42" i="9"/>
  <c r="X42" i="9"/>
  <c r="E42" i="9"/>
  <c r="M42" i="9"/>
  <c r="U42" i="9"/>
  <c r="AC42" i="9"/>
  <c r="G42" i="9"/>
  <c r="W42" i="9"/>
  <c r="O42" i="9"/>
  <c r="AE42" i="9"/>
  <c r="Q42" i="9"/>
  <c r="I42" i="9"/>
  <c r="Y42" i="9"/>
  <c r="I42" i="26"/>
  <c r="Q42" i="26"/>
  <c r="Y42" i="26"/>
  <c r="E42" i="26"/>
  <c r="M42" i="26"/>
  <c r="U42" i="26"/>
  <c r="AC42" i="26"/>
  <c r="G42" i="26"/>
  <c r="O42" i="26"/>
  <c r="W42" i="26"/>
  <c r="AE42" i="26"/>
  <c r="B42" i="26"/>
  <c r="J42" i="26"/>
  <c r="R42" i="26"/>
  <c r="Z42" i="26"/>
  <c r="D42" i="26"/>
  <c r="L42" i="26"/>
  <c r="T42" i="26"/>
  <c r="AB42" i="26"/>
  <c r="F42" i="26"/>
  <c r="N42" i="26"/>
  <c r="V42" i="26"/>
  <c r="AD42" i="26"/>
  <c r="D42" i="1"/>
  <c r="T42" i="1"/>
  <c r="AB42" i="1"/>
  <c r="L42" i="1"/>
  <c r="E42" i="1"/>
  <c r="M42" i="1"/>
  <c r="U42" i="1"/>
  <c r="AC42" i="1"/>
  <c r="H42" i="1"/>
  <c r="P42" i="1"/>
  <c r="X42" i="1"/>
  <c r="F42" i="1"/>
  <c r="N42" i="1"/>
  <c r="V42" i="1"/>
  <c r="AD42" i="1"/>
  <c r="I42" i="1"/>
  <c r="Q42" i="1"/>
  <c r="Y42" i="1"/>
  <c r="C42" i="1"/>
  <c r="K42" i="1"/>
  <c r="S42" i="1"/>
  <c r="AA42" i="1"/>
  <c r="G42" i="1"/>
  <c r="O42" i="1"/>
  <c r="W42" i="1"/>
  <c r="AE42" i="1"/>
  <c r="B42" i="1"/>
  <c r="J42" i="1"/>
  <c r="R42" i="1"/>
  <c r="Z42" i="1"/>
  <c r="A54" i="33"/>
  <c r="A53" i="33"/>
  <c r="A52" i="33"/>
  <c r="A51" i="33"/>
  <c r="A50" i="33"/>
  <c r="A49" i="33"/>
  <c r="A48" i="33"/>
  <c r="A44" i="33"/>
  <c r="A43" i="33"/>
  <c r="A41" i="33"/>
  <c r="A54" i="25" l="1"/>
  <c r="A53" i="25"/>
  <c r="A52" i="25"/>
  <c r="A51" i="25"/>
  <c r="A50" i="25"/>
  <c r="A49" i="25"/>
  <c r="A48" i="25"/>
  <c r="A44" i="25"/>
  <c r="A43" i="25"/>
  <c r="A41" i="25"/>
  <c r="A54" i="24"/>
  <c r="A53" i="24"/>
  <c r="A52" i="24"/>
  <c r="A51" i="24"/>
  <c r="A50" i="24"/>
  <c r="A49" i="24"/>
  <c r="A48" i="24"/>
  <c r="A44" i="24"/>
  <c r="A43" i="24"/>
  <c r="A41" i="24"/>
  <c r="A48" i="23"/>
  <c r="A54" i="23"/>
  <c r="A53" i="23"/>
  <c r="A52" i="23"/>
  <c r="A51" i="23"/>
  <c r="A50" i="23"/>
  <c r="A49" i="23"/>
  <c r="A44" i="23"/>
  <c r="A43" i="23"/>
  <c r="A41" i="23"/>
  <c r="A41" i="18"/>
  <c r="A43" i="18"/>
  <c r="A44" i="18"/>
  <c r="A48" i="18"/>
  <c r="A49" i="18"/>
  <c r="A50" i="18"/>
  <c r="A51" i="18"/>
  <c r="A52" i="18"/>
  <c r="A53" i="18"/>
  <c r="A54" i="18"/>
  <c r="A85" i="18"/>
  <c r="A100" i="18" s="1"/>
  <c r="A54" i="36"/>
  <c r="A53" i="36"/>
  <c r="A52" i="36"/>
  <c r="A51" i="36"/>
  <c r="A50" i="36"/>
  <c r="A49" i="36"/>
  <c r="A48" i="36"/>
  <c r="A44" i="36"/>
  <c r="A43" i="36"/>
  <c r="A41" i="36"/>
  <c r="A54" i="35"/>
  <c r="A53" i="35"/>
  <c r="A52" i="35"/>
  <c r="A51" i="35"/>
  <c r="A50" i="35"/>
  <c r="A49" i="35"/>
  <c r="A48" i="35"/>
  <c r="A44" i="35"/>
  <c r="A43" i="35"/>
  <c r="A41" i="35"/>
  <c r="A54" i="34"/>
  <c r="A53" i="34"/>
  <c r="A52" i="34"/>
  <c r="A51" i="34"/>
  <c r="A50" i="34"/>
  <c r="A49" i="34"/>
  <c r="A48" i="34"/>
  <c r="A44" i="34"/>
  <c r="A43" i="34"/>
  <c r="A41" i="34"/>
  <c r="A54" i="20"/>
  <c r="A53" i="20"/>
  <c r="A52" i="20"/>
  <c r="A51" i="20"/>
  <c r="A50" i="20"/>
  <c r="A49" i="20"/>
  <c r="A48" i="20"/>
  <c r="A44" i="20"/>
  <c r="A43" i="20"/>
  <c r="A41" i="20"/>
  <c r="A54" i="21"/>
  <c r="A53" i="21"/>
  <c r="A52" i="21"/>
  <c r="A51" i="21"/>
  <c r="A50" i="21"/>
  <c r="A49" i="21"/>
  <c r="A48" i="21"/>
  <c r="A44" i="21"/>
  <c r="A43" i="21"/>
  <c r="A41" i="21"/>
  <c r="A55" i="32"/>
  <c r="A54" i="32"/>
  <c r="A53" i="32"/>
  <c r="A52" i="32"/>
  <c r="A51" i="32"/>
  <c r="A50" i="32"/>
  <c r="A49" i="32"/>
  <c r="A45" i="32"/>
  <c r="A44" i="32"/>
  <c r="A42" i="32"/>
  <c r="A54" i="14"/>
  <c r="A53" i="14"/>
  <c r="A52" i="14"/>
  <c r="A51" i="14"/>
  <c r="A50" i="14"/>
  <c r="A49" i="14"/>
  <c r="A48" i="14"/>
  <c r="A44" i="14"/>
  <c r="A43" i="14"/>
  <c r="A41" i="14"/>
  <c r="A54" i="31"/>
  <c r="A53" i="31"/>
  <c r="A52" i="31"/>
  <c r="A51" i="31"/>
  <c r="A50" i="31"/>
  <c r="A49" i="31"/>
  <c r="A48" i="31"/>
  <c r="A44" i="31"/>
  <c r="A43" i="31"/>
  <c r="A41" i="31"/>
  <c r="A54" i="30"/>
  <c r="A53" i="30"/>
  <c r="A52" i="30"/>
  <c r="A51" i="30"/>
  <c r="A50" i="30"/>
  <c r="A49" i="30"/>
  <c r="A48" i="30"/>
  <c r="A44" i="30"/>
  <c r="A43" i="30"/>
  <c r="A41" i="30"/>
  <c r="A54" i="29"/>
  <c r="A53" i="29"/>
  <c r="A52" i="29"/>
  <c r="A51" i="29"/>
  <c r="A50" i="29"/>
  <c r="A49" i="29"/>
  <c r="A48" i="29"/>
  <c r="A44" i="29"/>
  <c r="A43" i="29"/>
  <c r="A41" i="29"/>
  <c r="A54" i="9"/>
  <c r="A53" i="9"/>
  <c r="A52" i="9"/>
  <c r="A51" i="9"/>
  <c r="A50" i="9"/>
  <c r="A49" i="9"/>
  <c r="A48" i="9"/>
  <c r="A44" i="9"/>
  <c r="A43" i="9"/>
  <c r="A41" i="9"/>
  <c r="A54" i="28"/>
  <c r="A53" i="28"/>
  <c r="A52" i="28"/>
  <c r="A51" i="28"/>
  <c r="A50" i="28"/>
  <c r="A49" i="28"/>
  <c r="A48" i="28"/>
  <c r="A44" i="28"/>
  <c r="A43" i="28"/>
  <c r="A41" i="28"/>
  <c r="A54" i="27"/>
  <c r="A53" i="27"/>
  <c r="A52" i="27"/>
  <c r="A51" i="27"/>
  <c r="A50" i="27"/>
  <c r="A49" i="27"/>
  <c r="A48" i="27"/>
  <c r="A44" i="27"/>
  <c r="A43" i="27"/>
  <c r="A41" i="27"/>
  <c r="AB5" i="1"/>
  <c r="J5" i="1" l="1"/>
  <c r="Z5" i="1"/>
  <c r="D5" i="1"/>
  <c r="L5" i="1"/>
  <c r="T5" i="1"/>
  <c r="X5" i="1"/>
  <c r="E5" i="1"/>
  <c r="I5" i="1"/>
  <c r="M5" i="1"/>
  <c r="Q5" i="1"/>
  <c r="U5" i="1"/>
  <c r="Y5" i="1"/>
  <c r="AC5" i="1"/>
  <c r="A88" i="18"/>
  <c r="R5" i="1"/>
  <c r="V5" i="1"/>
  <c r="C5" i="1"/>
  <c r="G5" i="1"/>
  <c r="K5" i="1"/>
  <c r="O5" i="1"/>
  <c r="S5" i="1"/>
  <c r="W5" i="1"/>
  <c r="AA5" i="1"/>
  <c r="AE5" i="1"/>
  <c r="A96" i="18"/>
  <c r="A106" i="18" s="1"/>
  <c r="F5" i="1"/>
  <c r="N5" i="1"/>
  <c r="AD5" i="1"/>
  <c r="H5" i="1"/>
  <c r="P5" i="1"/>
  <c r="A92" i="18"/>
  <c r="A104" i="18" s="1"/>
  <c r="A95" i="18"/>
  <c r="A91" i="18"/>
  <c r="A87" i="18"/>
  <c r="A101" i="18" s="1"/>
  <c r="A97" i="18"/>
  <c r="A107" i="18" s="1"/>
  <c r="A94" i="18"/>
  <c r="A90" i="18"/>
  <c r="A103" i="18" s="1"/>
  <c r="A86" i="18"/>
  <c r="A93" i="18"/>
  <c r="A105" i="18" s="1"/>
  <c r="A89" i="18"/>
  <c r="A102" i="18" s="1"/>
  <c r="A54" i="26"/>
  <c r="A53" i="26"/>
  <c r="A52" i="26"/>
  <c r="A51" i="26"/>
  <c r="A50" i="26"/>
  <c r="A49" i="26"/>
  <c r="A48" i="26"/>
  <c r="A44" i="26"/>
  <c r="A43" i="26"/>
  <c r="G4" i="36"/>
  <c r="F4" i="36"/>
  <c r="F47" i="36" s="1"/>
  <c r="E4" i="36"/>
  <c r="E47" i="36" s="1"/>
  <c r="D4" i="36"/>
  <c r="C4" i="36"/>
  <c r="C47" i="36" s="1"/>
  <c r="B4" i="36"/>
  <c r="B47" i="36" s="1"/>
  <c r="G4" i="35"/>
  <c r="F4" i="35"/>
  <c r="F47" i="35" s="1"/>
  <c r="E4" i="35"/>
  <c r="D4" i="35"/>
  <c r="C4" i="35"/>
  <c r="B4" i="35"/>
  <c r="G4" i="34"/>
  <c r="F4" i="34"/>
  <c r="E4" i="34"/>
  <c r="D4" i="34"/>
  <c r="C4" i="34"/>
  <c r="B4" i="34"/>
  <c r="G4" i="33"/>
  <c r="F4" i="33"/>
  <c r="F47" i="33" s="1"/>
  <c r="E4" i="33"/>
  <c r="E47" i="33" s="1"/>
  <c r="D4" i="33"/>
  <c r="D47" i="33" s="1"/>
  <c r="C4" i="33"/>
  <c r="C47" i="33" s="1"/>
  <c r="B4" i="33"/>
  <c r="B47" i="33" s="1"/>
  <c r="G4" i="32"/>
  <c r="G48" i="32" s="1"/>
  <c r="F4" i="32"/>
  <c r="E4" i="32"/>
  <c r="D4" i="32"/>
  <c r="C4" i="32"/>
  <c r="C48" i="32" s="1"/>
  <c r="B4" i="32"/>
  <c r="G4" i="31"/>
  <c r="G47" i="31" s="1"/>
  <c r="F4" i="31"/>
  <c r="E4" i="31"/>
  <c r="E47" i="31" s="1"/>
  <c r="D4" i="31"/>
  <c r="C4" i="31"/>
  <c r="C47" i="31" s="1"/>
  <c r="B4" i="31"/>
  <c r="G4" i="30"/>
  <c r="F4" i="30"/>
  <c r="E4" i="30"/>
  <c r="D4" i="30"/>
  <c r="D47" i="30" s="1"/>
  <c r="C4" i="30"/>
  <c r="B4" i="30"/>
  <c r="B47" i="30" s="1"/>
  <c r="G4" i="29"/>
  <c r="F4" i="29"/>
  <c r="F47" i="29" s="1"/>
  <c r="E4" i="29"/>
  <c r="E47" i="29" s="1"/>
  <c r="D4" i="29"/>
  <c r="C4" i="29"/>
  <c r="B4" i="29"/>
  <c r="B47" i="29" s="1"/>
  <c r="G4" i="28"/>
  <c r="G47" i="28" s="1"/>
  <c r="F4" i="28"/>
  <c r="F47" i="28" s="1"/>
  <c r="E4" i="28"/>
  <c r="D4" i="28"/>
  <c r="D47" i="28" s="1"/>
  <c r="C4" i="28"/>
  <c r="C47" i="28" s="1"/>
  <c r="B4" i="28"/>
  <c r="B47" i="28" s="1"/>
  <c r="G4" i="27"/>
  <c r="G47" i="27" s="1"/>
  <c r="F4" i="27"/>
  <c r="E4" i="27"/>
  <c r="E47" i="27" s="1"/>
  <c r="D4" i="27"/>
  <c r="C4" i="27"/>
  <c r="B4" i="27"/>
  <c r="A41" i="26"/>
  <c r="G4" i="26"/>
  <c r="F4" i="26"/>
  <c r="E4" i="26"/>
  <c r="D4" i="26"/>
  <c r="C4" i="26"/>
  <c r="B4" i="26"/>
  <c r="B47" i="26" s="1"/>
  <c r="C48" i="36"/>
  <c r="G48" i="36"/>
  <c r="B48" i="36"/>
  <c r="E48" i="36"/>
  <c r="F48" i="36"/>
  <c r="C5" i="35"/>
  <c r="B48" i="35"/>
  <c r="B48" i="34"/>
  <c r="F48" i="33"/>
  <c r="G48" i="33"/>
  <c r="C5" i="32"/>
  <c r="C49" i="32"/>
  <c r="B48" i="31"/>
  <c r="C48" i="31"/>
  <c r="D48" i="31"/>
  <c r="C5" i="30"/>
  <c r="C48" i="30"/>
  <c r="D48" i="30"/>
  <c r="G48" i="30"/>
  <c r="B48" i="29"/>
  <c r="C5" i="28"/>
  <c r="D48" i="28"/>
  <c r="B48" i="28"/>
  <c r="C5" i="27"/>
  <c r="D48" i="27"/>
  <c r="C5" i="26"/>
  <c r="C48" i="26"/>
  <c r="B48" i="26"/>
  <c r="F48" i="26"/>
  <c r="G48" i="26"/>
  <c r="E47" i="28" l="1"/>
  <c r="C47" i="27"/>
  <c r="G47" i="26"/>
  <c r="C47" i="26"/>
  <c r="D47" i="27"/>
  <c r="D47" i="26"/>
  <c r="E47" i="26"/>
  <c r="F47" i="27"/>
  <c r="F47" i="26"/>
  <c r="C48" i="29"/>
  <c r="B48" i="30"/>
  <c r="B49" i="32"/>
  <c r="D48" i="36"/>
  <c r="B48" i="33"/>
  <c r="C5" i="36"/>
  <c r="D5" i="36" s="1"/>
  <c r="G48" i="27"/>
  <c r="B47" i="27"/>
  <c r="D47" i="35"/>
  <c r="E47" i="35"/>
  <c r="C47" i="35"/>
  <c r="G47" i="35"/>
  <c r="D48" i="34"/>
  <c r="G47" i="33"/>
  <c r="E48" i="32"/>
  <c r="F49" i="32"/>
  <c r="G47" i="36"/>
  <c r="D47" i="36"/>
  <c r="B47" i="35"/>
  <c r="D48" i="35"/>
  <c r="D5" i="35"/>
  <c r="E5" i="35" s="1"/>
  <c r="C5" i="34"/>
  <c r="D5" i="34" s="1"/>
  <c r="F48" i="32"/>
  <c r="B48" i="32"/>
  <c r="D48" i="32"/>
  <c r="F47" i="31"/>
  <c r="D47" i="31"/>
  <c r="F48" i="31"/>
  <c r="B47" i="31"/>
  <c r="C47" i="30"/>
  <c r="G47" i="30"/>
  <c r="F47" i="30"/>
  <c r="E47" i="30"/>
  <c r="C47" i="29"/>
  <c r="G47" i="29"/>
  <c r="D47" i="29"/>
  <c r="C48" i="27"/>
  <c r="F48" i="30"/>
  <c r="E48" i="35"/>
  <c r="E48" i="29"/>
  <c r="E48" i="26"/>
  <c r="D48" i="26"/>
  <c r="E48" i="33"/>
  <c r="F48" i="35"/>
  <c r="F48" i="34"/>
  <c r="G49" i="32"/>
  <c r="E48" i="28"/>
  <c r="F48" i="29"/>
  <c r="E49" i="32"/>
  <c r="D5" i="32"/>
  <c r="C5" i="31"/>
  <c r="G48" i="31"/>
  <c r="G48" i="29"/>
  <c r="F48" i="28"/>
  <c r="C48" i="28"/>
  <c r="G48" i="28"/>
  <c r="E48" i="27"/>
  <c r="D49" i="32"/>
  <c r="D48" i="33"/>
  <c r="C48" i="33"/>
  <c r="C5" i="33"/>
  <c r="E48" i="34"/>
  <c r="G48" i="34"/>
  <c r="C48" i="34"/>
  <c r="G48" i="35"/>
  <c r="C48" i="35"/>
  <c r="E48" i="30"/>
  <c r="D48" i="29"/>
  <c r="C5" i="29"/>
  <c r="D5" i="30"/>
  <c r="E48" i="31"/>
  <c r="D5" i="26"/>
  <c r="D5" i="28"/>
  <c r="F48" i="27"/>
  <c r="B48" i="27"/>
  <c r="D5" i="27"/>
  <c r="D5" i="31" l="1"/>
  <c r="E5" i="31" s="1"/>
  <c r="E5" i="36"/>
  <c r="F5" i="36" s="1"/>
  <c r="AA48" i="35"/>
  <c r="Z48" i="26"/>
  <c r="AA48" i="26"/>
  <c r="H48" i="26"/>
  <c r="P48" i="26"/>
  <c r="O48" i="26"/>
  <c r="U48" i="26"/>
  <c r="U48" i="36"/>
  <c r="U48" i="30"/>
  <c r="E5" i="32"/>
  <c r="H48" i="28"/>
  <c r="O48" i="35"/>
  <c r="N49" i="32"/>
  <c r="AA49" i="32"/>
  <c r="P48" i="35"/>
  <c r="P48" i="34"/>
  <c r="Z48" i="35"/>
  <c r="Z48" i="36"/>
  <c r="AB48" i="34"/>
  <c r="F5" i="35"/>
  <c r="T48" i="34"/>
  <c r="D5" i="33"/>
  <c r="I49" i="32"/>
  <c r="J49" i="32"/>
  <c r="Z49" i="32"/>
  <c r="I48" i="34"/>
  <c r="E5" i="34"/>
  <c r="I48" i="31"/>
  <c r="N48" i="31"/>
  <c r="H48" i="30"/>
  <c r="D5" i="29"/>
  <c r="Z48" i="30"/>
  <c r="AB48" i="31"/>
  <c r="N48" i="30"/>
  <c r="AA48" i="30"/>
  <c r="E5" i="30"/>
  <c r="I48" i="27"/>
  <c r="E5" i="28"/>
  <c r="E5" i="27"/>
  <c r="E5" i="26"/>
  <c r="G4" i="25"/>
  <c r="F4" i="25"/>
  <c r="E4" i="25"/>
  <c r="D4" i="25"/>
  <c r="C4" i="25"/>
  <c r="B4" i="25"/>
  <c r="G4" i="24"/>
  <c r="F4" i="24"/>
  <c r="E4" i="24"/>
  <c r="D4" i="24"/>
  <c r="C4" i="24"/>
  <c r="B4" i="24"/>
  <c r="G4" i="23"/>
  <c r="G47" i="23" s="1"/>
  <c r="F4" i="23"/>
  <c r="F47" i="23" s="1"/>
  <c r="E4" i="23"/>
  <c r="E47" i="23" s="1"/>
  <c r="D4" i="23"/>
  <c r="D47" i="23" s="1"/>
  <c r="C4" i="23"/>
  <c r="C47" i="23" s="1"/>
  <c r="B4" i="23"/>
  <c r="B47" i="23" s="1"/>
  <c r="H48" i="34" l="1"/>
  <c r="U49" i="32"/>
  <c r="H49" i="32"/>
  <c r="AD48" i="35"/>
  <c r="O49" i="32"/>
  <c r="H48" i="36"/>
  <c r="O48" i="28"/>
  <c r="V48" i="36"/>
  <c r="AB48" i="35"/>
  <c r="AC48" i="35"/>
  <c r="N48" i="35"/>
  <c r="Q48" i="35"/>
  <c r="H48" i="35"/>
  <c r="I48" i="35"/>
  <c r="T48" i="35"/>
  <c r="AC48" i="34"/>
  <c r="O48" i="34"/>
  <c r="AB48" i="33"/>
  <c r="T48" i="31"/>
  <c r="AB48" i="27"/>
  <c r="N48" i="26"/>
  <c r="T48" i="26"/>
  <c r="V48" i="26"/>
  <c r="Q48" i="26"/>
  <c r="X48" i="30"/>
  <c r="V48" i="30"/>
  <c r="AD48" i="31"/>
  <c r="U48" i="33"/>
  <c r="J48" i="36"/>
  <c r="N48" i="29"/>
  <c r="U48" i="29"/>
  <c r="AC48" i="31"/>
  <c r="V49" i="32"/>
  <c r="F5" i="32"/>
  <c r="U48" i="28"/>
  <c r="T48" i="28"/>
  <c r="Z48" i="28"/>
  <c r="I48" i="28"/>
  <c r="N48" i="28"/>
  <c r="U48" i="27"/>
  <c r="AB49" i="32"/>
  <c r="T49" i="32"/>
  <c r="T48" i="36"/>
  <c r="O48" i="36"/>
  <c r="N48" i="33"/>
  <c r="W48" i="33"/>
  <c r="O48" i="33"/>
  <c r="Z48" i="33"/>
  <c r="E5" i="33"/>
  <c r="N48" i="34"/>
  <c r="N48" i="36"/>
  <c r="T48" i="33"/>
  <c r="F5" i="34"/>
  <c r="R48" i="35"/>
  <c r="H48" i="33"/>
  <c r="G5" i="35"/>
  <c r="AA48" i="33"/>
  <c r="Z48" i="34"/>
  <c r="P48" i="36"/>
  <c r="X48" i="33"/>
  <c r="G5" i="36"/>
  <c r="I48" i="36"/>
  <c r="V48" i="33"/>
  <c r="AA48" i="34"/>
  <c r="Z48" i="29"/>
  <c r="AA48" i="29"/>
  <c r="I48" i="30"/>
  <c r="F5" i="31"/>
  <c r="Y48" i="30"/>
  <c r="Z48" i="31"/>
  <c r="U48" i="31"/>
  <c r="O48" i="31"/>
  <c r="V48" i="31"/>
  <c r="H48" i="29"/>
  <c r="H48" i="31"/>
  <c r="T48" i="30"/>
  <c r="W48" i="30"/>
  <c r="O48" i="30"/>
  <c r="I48" i="29"/>
  <c r="E5" i="29"/>
  <c r="O48" i="29"/>
  <c r="W48" i="29"/>
  <c r="F5" i="30"/>
  <c r="T48" i="29"/>
  <c r="W48" i="31"/>
  <c r="V48" i="29"/>
  <c r="AA48" i="31"/>
  <c r="F5" i="26"/>
  <c r="F5" i="27"/>
  <c r="AA48" i="27"/>
  <c r="H48" i="27"/>
  <c r="R48" i="26"/>
  <c r="V48" i="28"/>
  <c r="N48" i="27"/>
  <c r="Z48" i="27"/>
  <c r="O48" i="27"/>
  <c r="T48" i="27"/>
  <c r="F5" i="28"/>
  <c r="AA48" i="28"/>
  <c r="U48" i="35" l="1"/>
  <c r="Q48" i="34"/>
  <c r="AD48" i="34"/>
  <c r="P48" i="33"/>
  <c r="AC48" i="33"/>
  <c r="J48" i="29"/>
  <c r="AA48" i="36"/>
  <c r="K48" i="36"/>
  <c r="V48" i="35"/>
  <c r="J48" i="34"/>
  <c r="R48" i="34"/>
  <c r="Y48" i="33"/>
  <c r="I48" i="33"/>
  <c r="J48" i="31"/>
  <c r="P48" i="27"/>
  <c r="I48" i="26"/>
  <c r="AB48" i="26"/>
  <c r="J48" i="28"/>
  <c r="S48" i="26"/>
  <c r="AD48" i="33"/>
  <c r="J48" i="27"/>
  <c r="G5" i="32"/>
  <c r="V48" i="27"/>
  <c r="G5" i="34"/>
  <c r="H5" i="36"/>
  <c r="H5" i="35"/>
  <c r="AC49" i="32"/>
  <c r="U48" i="34"/>
  <c r="P49" i="32"/>
  <c r="F5" i="33"/>
  <c r="J48" i="33"/>
  <c r="Q48" i="29"/>
  <c r="G5" i="31"/>
  <c r="AB48" i="29"/>
  <c r="P48" i="30"/>
  <c r="F5" i="29"/>
  <c r="Q48" i="30"/>
  <c r="P48" i="29"/>
  <c r="P48" i="31"/>
  <c r="G5" i="30"/>
  <c r="K48" i="28"/>
  <c r="P48" i="28"/>
  <c r="W48" i="28"/>
  <c r="AC48" i="26"/>
  <c r="G5" i="26"/>
  <c r="G5" i="28"/>
  <c r="AB48" i="28"/>
  <c r="AD48" i="26"/>
  <c r="G5" i="27"/>
  <c r="AE48" i="35" l="1"/>
  <c r="X48" i="28"/>
  <c r="W48" i="36"/>
  <c r="AC48" i="29"/>
  <c r="AB48" i="36"/>
  <c r="S48" i="35"/>
  <c r="J48" i="35"/>
  <c r="Q48" i="31"/>
  <c r="J48" i="30"/>
  <c r="W48" i="26"/>
  <c r="J48" i="26"/>
  <c r="K48" i="27"/>
  <c r="AC48" i="28"/>
  <c r="AE48" i="31"/>
  <c r="H5" i="32"/>
  <c r="K49" i="32"/>
  <c r="W49" i="32"/>
  <c r="K48" i="31"/>
  <c r="X48" i="31"/>
  <c r="AB48" i="30"/>
  <c r="W48" i="27"/>
  <c r="V48" i="34"/>
  <c r="Q49" i="32"/>
  <c r="I5" i="35"/>
  <c r="I5" i="36"/>
  <c r="Q48" i="36"/>
  <c r="G5" i="33"/>
  <c r="K48" i="34"/>
  <c r="Q48" i="33"/>
  <c r="H5" i="34"/>
  <c r="H5" i="30"/>
  <c r="K48" i="29"/>
  <c r="X48" i="29"/>
  <c r="G5" i="29"/>
  <c r="H5" i="31"/>
  <c r="L48" i="28"/>
  <c r="H5" i="28"/>
  <c r="H5" i="27"/>
  <c r="Q48" i="28"/>
  <c r="H5" i="26"/>
  <c r="AE48" i="34" l="1"/>
  <c r="X48" i="36"/>
  <c r="AC48" i="36"/>
  <c r="L48" i="36"/>
  <c r="K48" i="35"/>
  <c r="W48" i="35"/>
  <c r="S48" i="34"/>
  <c r="K48" i="33"/>
  <c r="Q48" i="27"/>
  <c r="AC48" i="27"/>
  <c r="K48" i="26"/>
  <c r="X48" i="26"/>
  <c r="M48" i="34"/>
  <c r="Y48" i="29"/>
  <c r="R48" i="30"/>
  <c r="X49" i="32"/>
  <c r="L49" i="32"/>
  <c r="I5" i="32"/>
  <c r="Y48" i="31"/>
  <c r="L48" i="31"/>
  <c r="K48" i="30"/>
  <c r="AC48" i="30"/>
  <c r="X48" i="27"/>
  <c r="L48" i="27"/>
  <c r="AD49" i="32"/>
  <c r="J5" i="35"/>
  <c r="L48" i="34"/>
  <c r="W48" i="34"/>
  <c r="H5" i="33"/>
  <c r="R48" i="33"/>
  <c r="R48" i="36"/>
  <c r="I5" i="34"/>
  <c r="R49" i="32"/>
  <c r="AE48" i="33"/>
  <c r="J5" i="36"/>
  <c r="R48" i="31"/>
  <c r="I5" i="31"/>
  <c r="I5" i="30"/>
  <c r="AD48" i="29"/>
  <c r="H5" i="29"/>
  <c r="R48" i="29"/>
  <c r="L48" i="29"/>
  <c r="M48" i="28"/>
  <c r="I5" i="26"/>
  <c r="Y48" i="28"/>
  <c r="R48" i="28"/>
  <c r="I5" i="28"/>
  <c r="AE48" i="26"/>
  <c r="AD48" i="28"/>
  <c r="I5" i="27"/>
  <c r="AD48" i="27" l="1"/>
  <c r="Y48" i="36"/>
  <c r="AD48" i="36"/>
  <c r="M48" i="36"/>
  <c r="L48" i="35"/>
  <c r="X48" i="35"/>
  <c r="R48" i="27"/>
  <c r="S48" i="27"/>
  <c r="AE48" i="27"/>
  <c r="Y48" i="26"/>
  <c r="L48" i="26"/>
  <c r="S48" i="30"/>
  <c r="S48" i="29"/>
  <c r="S48" i="33"/>
  <c r="M49" i="32"/>
  <c r="Y49" i="32"/>
  <c r="J5" i="32"/>
  <c r="M48" i="31"/>
  <c r="L48" i="30"/>
  <c r="AD48" i="30"/>
  <c r="Y48" i="27"/>
  <c r="M48" i="27"/>
  <c r="K5" i="35"/>
  <c r="S49" i="32"/>
  <c r="K5" i="36"/>
  <c r="J5" i="34"/>
  <c r="AE49" i="32"/>
  <c r="S48" i="36"/>
  <c r="I5" i="33"/>
  <c r="L48" i="33"/>
  <c r="X48" i="34"/>
  <c r="J5" i="30"/>
  <c r="J5" i="31"/>
  <c r="I5" i="29"/>
  <c r="S48" i="31"/>
  <c r="M48" i="29"/>
  <c r="AE48" i="29"/>
  <c r="AE48" i="28"/>
  <c r="S48" i="28"/>
  <c r="J5" i="27"/>
  <c r="J5" i="28"/>
  <c r="J5" i="26"/>
  <c r="M48" i="26" l="1"/>
  <c r="AE48" i="36"/>
  <c r="Y48" i="35"/>
  <c r="M48" i="35"/>
  <c r="K5" i="32"/>
  <c r="AE48" i="30"/>
  <c r="M48" i="30"/>
  <c r="Y48" i="34"/>
  <c r="L5" i="36"/>
  <c r="K5" i="34"/>
  <c r="L5" i="35"/>
  <c r="J5" i="33"/>
  <c r="M48" i="33"/>
  <c r="J5" i="29"/>
  <c r="K5" i="31"/>
  <c r="K5" i="30"/>
  <c r="K5" i="26"/>
  <c r="K5" i="28"/>
  <c r="K5" i="27"/>
  <c r="L5" i="32" l="1"/>
  <c r="M5" i="36"/>
  <c r="K5" i="33"/>
  <c r="L5" i="34"/>
  <c r="M5" i="35"/>
  <c r="K5" i="29"/>
  <c r="L5" i="31"/>
  <c r="L5" i="30"/>
  <c r="L5" i="28"/>
  <c r="L5" i="27"/>
  <c r="L5" i="26"/>
  <c r="M5" i="32" l="1"/>
  <c r="L5" i="33"/>
  <c r="N5" i="35"/>
  <c r="M5" i="34"/>
  <c r="N5" i="36"/>
  <c r="M5" i="31"/>
  <c r="M5" i="30"/>
  <c r="L5" i="29"/>
  <c r="M5" i="27"/>
  <c r="M5" i="26"/>
  <c r="M5" i="28"/>
  <c r="N5" i="32" l="1"/>
  <c r="N5" i="34"/>
  <c r="M5" i="33"/>
  <c r="O5" i="36"/>
  <c r="O5" i="35"/>
  <c r="N5" i="30"/>
  <c r="M5" i="29"/>
  <c r="N5" i="31"/>
  <c r="N5" i="26"/>
  <c r="N5" i="28"/>
  <c r="N5" i="27"/>
  <c r="O5" i="32" l="1"/>
  <c r="P5" i="35"/>
  <c r="N5" i="33"/>
  <c r="P5" i="36"/>
  <c r="O5" i="34"/>
  <c r="O5" i="30"/>
  <c r="N5" i="29"/>
  <c r="O5" i="31"/>
  <c r="O5" i="28"/>
  <c r="O5" i="27"/>
  <c r="O5" i="26"/>
  <c r="P5" i="32" l="1"/>
  <c r="O5" i="33"/>
  <c r="Q5" i="36"/>
  <c r="P5" i="34"/>
  <c r="Q5" i="35"/>
  <c r="P5" i="30"/>
  <c r="O5" i="29"/>
  <c r="P5" i="31"/>
  <c r="P5" i="27"/>
  <c r="P5" i="26"/>
  <c r="P5" i="28"/>
  <c r="Q5" i="32" l="1"/>
  <c r="R5" i="36"/>
  <c r="R5" i="35"/>
  <c r="Q5" i="34"/>
  <c r="P5" i="33"/>
  <c r="P5" i="29"/>
  <c r="Q5" i="31"/>
  <c r="Q5" i="30"/>
  <c r="Q5" i="26"/>
  <c r="Q5" i="28"/>
  <c r="Q5" i="27"/>
  <c r="R5" i="32" l="1"/>
  <c r="R5" i="34"/>
  <c r="S5" i="36"/>
  <c r="S5" i="35"/>
  <c r="Q5" i="33"/>
  <c r="R5" i="31"/>
  <c r="R5" i="30"/>
  <c r="Q5" i="29"/>
  <c r="R5" i="28"/>
  <c r="R5" i="27"/>
  <c r="R5" i="26"/>
  <c r="S5" i="32" l="1"/>
  <c r="S5" i="34"/>
  <c r="R5" i="33"/>
  <c r="T5" i="36"/>
  <c r="T5" i="35"/>
  <c r="S5" i="30"/>
  <c r="R5" i="29"/>
  <c r="S5" i="31"/>
  <c r="S5" i="27"/>
  <c r="S5" i="26"/>
  <c r="S5" i="28"/>
  <c r="T5" i="32" l="1"/>
  <c r="S5" i="33"/>
  <c r="T5" i="34"/>
  <c r="U5" i="35"/>
  <c r="U5" i="36"/>
  <c r="T5" i="30"/>
  <c r="S5" i="29"/>
  <c r="T5" i="31"/>
  <c r="T5" i="26"/>
  <c r="T5" i="28"/>
  <c r="T5" i="27"/>
  <c r="U5" i="32" l="1"/>
  <c r="V5" i="35"/>
  <c r="V5" i="36"/>
  <c r="U5" i="34"/>
  <c r="T5" i="33"/>
  <c r="T5" i="29"/>
  <c r="U5" i="31"/>
  <c r="U5" i="30"/>
  <c r="U5" i="28"/>
  <c r="U5" i="27"/>
  <c r="U5" i="26"/>
  <c r="V5" i="32" l="1"/>
  <c r="V5" i="34"/>
  <c r="U5" i="33"/>
  <c r="W5" i="36"/>
  <c r="W5" i="35"/>
  <c r="V5" i="31"/>
  <c r="U5" i="29"/>
  <c r="V5" i="30"/>
  <c r="V5" i="27"/>
  <c r="V5" i="26"/>
  <c r="V5" i="28"/>
  <c r="W5" i="32" l="1"/>
  <c r="X5" i="36"/>
  <c r="X5" i="35"/>
  <c r="V5" i="33"/>
  <c r="W5" i="34"/>
  <c r="V5" i="29"/>
  <c r="W5" i="30"/>
  <c r="W5" i="31"/>
  <c r="W5" i="26"/>
  <c r="W5" i="28"/>
  <c r="W5" i="27"/>
  <c r="X5" i="32" l="1"/>
  <c r="W5" i="33"/>
  <c r="X5" i="34"/>
  <c r="Y5" i="35"/>
  <c r="Y5" i="36"/>
  <c r="X5" i="30"/>
  <c r="X5" i="31"/>
  <c r="W5" i="29"/>
  <c r="X5" i="28"/>
  <c r="X5" i="27"/>
  <c r="X5" i="26"/>
  <c r="Y5" i="32" l="1"/>
  <c r="Z5" i="35"/>
  <c r="Z5" i="36"/>
  <c r="Y5" i="34"/>
  <c r="X5" i="33"/>
  <c r="Y5" i="31"/>
  <c r="X5" i="29"/>
  <c r="Y5" i="30"/>
  <c r="Y5" i="27"/>
  <c r="Y5" i="26"/>
  <c r="Y5" i="28"/>
  <c r="Z5" i="32" l="1"/>
  <c r="Z5" i="34"/>
  <c r="Y5" i="33"/>
  <c r="AA5" i="36"/>
  <c r="AA5" i="35"/>
  <c r="Y5" i="29"/>
  <c r="Z5" i="30"/>
  <c r="Z5" i="31"/>
  <c r="Z5" i="26"/>
  <c r="Z5" i="28"/>
  <c r="Z5" i="27"/>
  <c r="AA5" i="32" l="1"/>
  <c r="AA5" i="34"/>
  <c r="AB5" i="36"/>
  <c r="AB5" i="35"/>
  <c r="Z5" i="33"/>
  <c r="AA5" i="30"/>
  <c r="AA5" i="31"/>
  <c r="Z5" i="29"/>
  <c r="AA5" i="28"/>
  <c r="AA5" i="27"/>
  <c r="AA5" i="26"/>
  <c r="AB5" i="32" l="1"/>
  <c r="AA5" i="33"/>
  <c r="AB5" i="34"/>
  <c r="AC5" i="36"/>
  <c r="AC5" i="35"/>
  <c r="AB5" i="31"/>
  <c r="AA5" i="29"/>
  <c r="AB5" i="30"/>
  <c r="AB5" i="27"/>
  <c r="AB5" i="26"/>
  <c r="AB5" i="28"/>
  <c r="AC5" i="32" l="1"/>
  <c r="AD5" i="35"/>
  <c r="AC5" i="34"/>
  <c r="AD5" i="36"/>
  <c r="AB5" i="33"/>
  <c r="AB5" i="29"/>
  <c r="AC5" i="30"/>
  <c r="AC5" i="31"/>
  <c r="AC5" i="26"/>
  <c r="AC5" i="28"/>
  <c r="AC5" i="27"/>
  <c r="AD5" i="32" l="1"/>
  <c r="AE5" i="36"/>
  <c r="AE5" i="35"/>
  <c r="AC5" i="33"/>
  <c r="AD5" i="34"/>
  <c r="AD5" i="30"/>
  <c r="AD5" i="31"/>
  <c r="AC5" i="29"/>
  <c r="AD5" i="28"/>
  <c r="AD5" i="27"/>
  <c r="AD5" i="26"/>
  <c r="AE5" i="32" l="1"/>
  <c r="AE5" i="34"/>
  <c r="AD5" i="33"/>
  <c r="AE5" i="30"/>
  <c r="AE5" i="31"/>
  <c r="AD5" i="29"/>
  <c r="AE5" i="27"/>
  <c r="AE5" i="26"/>
  <c r="AE5" i="28"/>
  <c r="AE5" i="33" l="1"/>
  <c r="AE5" i="29"/>
  <c r="AE107" i="18" l="1"/>
  <c r="AC106" i="18"/>
  <c r="AA106" i="18"/>
  <c r="AE105" i="18"/>
  <c r="AC103" i="18"/>
  <c r="Z103" i="18"/>
  <c r="AE102" i="18"/>
  <c r="AB101" i="18"/>
  <c r="AA101" i="18"/>
  <c r="AE100" i="18"/>
  <c r="AB100" i="18"/>
  <c r="AA100" i="18"/>
  <c r="M106" i="18"/>
  <c r="K106" i="18"/>
  <c r="M104" i="18"/>
  <c r="I103" i="18"/>
  <c r="L101" i="18"/>
  <c r="K101" i="18"/>
  <c r="M100" i="18"/>
  <c r="L100" i="18"/>
  <c r="K100" i="18"/>
  <c r="J100" i="18"/>
  <c r="H100" i="18"/>
  <c r="AC101" i="18" l="1"/>
  <c r="AC100" i="18"/>
  <c r="AC98" i="18"/>
  <c r="AC90" i="18" s="1"/>
  <c r="AC102" i="18"/>
  <c r="I98" i="18"/>
  <c r="I94" i="18" s="1"/>
  <c r="H98" i="18"/>
  <c r="H91" i="18" s="1"/>
  <c r="H104" i="18"/>
  <c r="AE103" i="18"/>
  <c r="Z100" i="18"/>
  <c r="H102" i="18"/>
  <c r="H107" i="18"/>
  <c r="AE101" i="18"/>
  <c r="AA102" i="18"/>
  <c r="AA105" i="18"/>
  <c r="AA107" i="18"/>
  <c r="AE98" i="18"/>
  <c r="AE90" i="18" s="1"/>
  <c r="K103" i="18"/>
  <c r="I107" i="18"/>
  <c r="K102" i="18"/>
  <c r="M103" i="18"/>
  <c r="I104" i="18"/>
  <c r="K105" i="18"/>
  <c r="I106" i="18"/>
  <c r="K107" i="18"/>
  <c r="AD100" i="18"/>
  <c r="Z101" i="18"/>
  <c r="AD102" i="18"/>
  <c r="AB104" i="18"/>
  <c r="AD105" i="18"/>
  <c r="AB106" i="18"/>
  <c r="J98" i="18"/>
  <c r="J85" i="18" s="1"/>
  <c r="Z98" i="18"/>
  <c r="Z91" i="18" s="1"/>
  <c r="I100" i="18"/>
  <c r="I102" i="18"/>
  <c r="I105" i="18"/>
  <c r="Z104" i="18"/>
  <c r="L103" i="18"/>
  <c r="H101" i="18"/>
  <c r="L102" i="18"/>
  <c r="J104" i="18"/>
  <c r="L105" i="18"/>
  <c r="J106" i="18"/>
  <c r="L107" i="18"/>
  <c r="K98" i="18"/>
  <c r="K92" i="18" s="1"/>
  <c r="AA98" i="18"/>
  <c r="AA91" i="18" s="1"/>
  <c r="AC104" i="18"/>
  <c r="M101" i="18"/>
  <c r="Z106" i="18"/>
  <c r="J107" i="18"/>
  <c r="M102" i="18"/>
  <c r="K104" i="18"/>
  <c r="M105" i="18"/>
  <c r="M107" i="18"/>
  <c r="AD104" i="18"/>
  <c r="AD106" i="18"/>
  <c r="L98" i="18"/>
  <c r="L87" i="18" s="1"/>
  <c r="AB98" i="18"/>
  <c r="AB87" i="18" s="1"/>
  <c r="H105" i="18"/>
  <c r="AD103" i="18"/>
  <c r="J102" i="18"/>
  <c r="H106" i="18"/>
  <c r="AC105" i="18"/>
  <c r="J101" i="18"/>
  <c r="H103" i="18"/>
  <c r="L104" i="18"/>
  <c r="L106" i="18"/>
  <c r="AA103" i="18"/>
  <c r="AE104" i="18"/>
  <c r="AE106" i="18"/>
  <c r="M98" i="18"/>
  <c r="M85" i="18" s="1"/>
  <c r="J103" i="18"/>
  <c r="AB102" i="18"/>
  <c r="AB105" i="18"/>
  <c r="AB107" i="18"/>
  <c r="J105" i="18"/>
  <c r="AA104" i="18"/>
  <c r="AC107" i="18"/>
  <c r="I101" i="18"/>
  <c r="AD101" i="18"/>
  <c r="Z102" i="18"/>
  <c r="AB103" i="18"/>
  <c r="Z105" i="18"/>
  <c r="Z107" i="18"/>
  <c r="AD98" i="18"/>
  <c r="AD97" i="18" s="1"/>
  <c r="AD107" i="18"/>
  <c r="B67" i="18"/>
  <c r="AC88" i="18" l="1"/>
  <c r="AC89" i="18"/>
  <c r="AC92" i="18"/>
  <c r="AC86" i="18"/>
  <c r="AC87" i="18"/>
  <c r="AC85" i="18"/>
  <c r="AE92" i="18"/>
  <c r="H88" i="18"/>
  <c r="AE88" i="18"/>
  <c r="I90" i="18"/>
  <c r="I91" i="18"/>
  <c r="H86" i="18"/>
  <c r="I85" i="18"/>
  <c r="I95" i="18"/>
  <c r="I89" i="18"/>
  <c r="L96" i="18"/>
  <c r="AB90" i="18"/>
  <c r="H96" i="18"/>
  <c r="H90" i="18"/>
  <c r="AA85" i="18"/>
  <c r="H85" i="18"/>
  <c r="H94" i="18"/>
  <c r="I96" i="18"/>
  <c r="I97" i="18"/>
  <c r="I93" i="18"/>
  <c r="I92" i="18"/>
  <c r="I86" i="18"/>
  <c r="L90" i="18"/>
  <c r="M108" i="18"/>
  <c r="M109" i="18" s="1"/>
  <c r="I87" i="18"/>
  <c r="AE96" i="18"/>
  <c r="Z88" i="18"/>
  <c r="L97" i="18"/>
  <c r="I88" i="18"/>
  <c r="AB97" i="18"/>
  <c r="L92" i="18"/>
  <c r="AB86" i="18"/>
  <c r="J89" i="18"/>
  <c r="AB96" i="18"/>
  <c r="AB94" i="18"/>
  <c r="AB93" i="18"/>
  <c r="J92" i="18"/>
  <c r="L94" i="18"/>
  <c r="AD91" i="18"/>
  <c r="AB89" i="18"/>
  <c r="L88" i="18"/>
  <c r="H93" i="18"/>
  <c r="AC95" i="18"/>
  <c r="AA92" i="18"/>
  <c r="AA94" i="18"/>
  <c r="AA86" i="18"/>
  <c r="J91" i="18"/>
  <c r="J108" i="18"/>
  <c r="J109" i="18" s="1"/>
  <c r="Z97" i="18"/>
  <c r="J93" i="18"/>
  <c r="K108" i="18"/>
  <c r="K109" i="18" s="1"/>
  <c r="H95" i="18"/>
  <c r="H87" i="18"/>
  <c r="AE87" i="18"/>
  <c r="AA87" i="18"/>
  <c r="M87" i="18"/>
  <c r="AE97" i="18"/>
  <c r="H97" i="18"/>
  <c r="H92" i="18"/>
  <c r="AD87" i="18"/>
  <c r="AA90" i="18"/>
  <c r="AB91" i="18"/>
  <c r="L93" i="18"/>
  <c r="L108" i="18"/>
  <c r="L109" i="18" s="1"/>
  <c r="L85" i="18"/>
  <c r="AC94" i="18"/>
  <c r="Z93" i="18"/>
  <c r="J97" i="18"/>
  <c r="L86" i="18"/>
  <c r="AE94" i="18"/>
  <c r="AE91" i="18"/>
  <c r="H89" i="18"/>
  <c r="AD89" i="18"/>
  <c r="AE86" i="18"/>
  <c r="K85" i="18"/>
  <c r="K87" i="18"/>
  <c r="K93" i="18"/>
  <c r="M86" i="18"/>
  <c r="K95" i="18"/>
  <c r="Z90" i="18"/>
  <c r="I108" i="18"/>
  <c r="I109" i="18" s="1"/>
  <c r="Z95" i="18"/>
  <c r="AB88" i="18"/>
  <c r="AA93" i="18"/>
  <c r="Z108" i="18"/>
  <c r="Z109" i="18" s="1"/>
  <c r="H108" i="18"/>
  <c r="H109" i="18" s="1"/>
  <c r="AD96" i="18"/>
  <c r="M97" i="18"/>
  <c r="M89" i="18"/>
  <c r="Z96" i="18"/>
  <c r="AC96" i="18"/>
  <c r="AD93" i="18"/>
  <c r="Z87" i="18"/>
  <c r="K97" i="18"/>
  <c r="L95" i="18"/>
  <c r="Z85" i="18"/>
  <c r="M95" i="18"/>
  <c r="J86" i="18"/>
  <c r="K96" i="18"/>
  <c r="Z92" i="18"/>
  <c r="AB85" i="18"/>
  <c r="AA108" i="18"/>
  <c r="AA109" i="18" s="1"/>
  <c r="J94" i="18"/>
  <c r="AD88" i="18"/>
  <c r="M92" i="18"/>
  <c r="M91" i="18"/>
  <c r="AB95" i="18"/>
  <c r="K88" i="18"/>
  <c r="L89" i="18"/>
  <c r="AA96" i="18"/>
  <c r="AB92" i="18"/>
  <c r="AD85" i="18"/>
  <c r="M90" i="18"/>
  <c r="AD94" i="18"/>
  <c r="AA97" i="18"/>
  <c r="AB108" i="18"/>
  <c r="AB109" i="18" s="1"/>
  <c r="Z89" i="18"/>
  <c r="AC97" i="18"/>
  <c r="K94" i="18"/>
  <c r="J95" i="18"/>
  <c r="J87" i="18"/>
  <c r="Z94" i="18"/>
  <c r="AC108" i="18"/>
  <c r="AC109" i="18" s="1"/>
  <c r="AE108" i="18"/>
  <c r="AE109" i="18" s="1"/>
  <c r="J96" i="18"/>
  <c r="AA88" i="18"/>
  <c r="AD86" i="18"/>
  <c r="AD108" i="18"/>
  <c r="AD109" i="18" s="1"/>
  <c r="K89" i="18"/>
  <c r="AA89" i="18"/>
  <c r="L91" i="18"/>
  <c r="Z86" i="18"/>
  <c r="AA95" i="18"/>
  <c r="K91" i="18"/>
  <c r="AD95" i="18"/>
  <c r="K86" i="18"/>
  <c r="M88" i="18"/>
  <c r="M96" i="18"/>
  <c r="AC91" i="18"/>
  <c r="AC93" i="18"/>
  <c r="AD90" i="18"/>
  <c r="AD92" i="18"/>
  <c r="M93" i="18"/>
  <c r="J88" i="18"/>
  <c r="M94" i="18"/>
  <c r="K90" i="18"/>
  <c r="AE89" i="18"/>
  <c r="AE85" i="18"/>
  <c r="AE93" i="18"/>
  <c r="AE95" i="18"/>
  <c r="J90" i="18"/>
  <c r="A57" i="33" l="1"/>
  <c r="A58" i="32"/>
  <c r="A57" i="21"/>
  <c r="A57" i="27"/>
  <c r="A57" i="20"/>
  <c r="A57" i="28"/>
  <c r="A57" i="34"/>
  <c r="A57" i="9"/>
  <c r="A57" i="18"/>
  <c r="A57" i="24"/>
  <c r="A57" i="23"/>
  <c r="A57" i="35"/>
  <c r="A57" i="29"/>
  <c r="A57" i="14"/>
  <c r="A57" i="25"/>
  <c r="A57" i="36"/>
  <c r="A57" i="30"/>
  <c r="A57" i="31"/>
  <c r="A57" i="26"/>
  <c r="A58" i="33"/>
  <c r="A58" i="18"/>
  <c r="A58" i="21"/>
  <c r="A58" i="27"/>
  <c r="A59" i="32"/>
  <c r="A58" i="20"/>
  <c r="A58" i="28"/>
  <c r="A58" i="34"/>
  <c r="A58" i="9"/>
  <c r="A58" i="24"/>
  <c r="A58" i="23"/>
  <c r="A58" i="35"/>
  <c r="A58" i="29"/>
  <c r="A58" i="25"/>
  <c r="A58" i="36"/>
  <c r="A58" i="30"/>
  <c r="A58" i="31"/>
  <c r="A58" i="14"/>
  <c r="A58" i="26"/>
  <c r="A61" i="33" l="1"/>
  <c r="A61" i="24"/>
  <c r="A61" i="23"/>
  <c r="A61" i="35"/>
  <c r="A61" i="29"/>
  <c r="A61" i="34"/>
  <c r="A61" i="25"/>
  <c r="A61" i="36"/>
  <c r="A61" i="30"/>
  <c r="A61" i="31"/>
  <c r="A61" i="18"/>
  <c r="A61" i="14"/>
  <c r="A62" i="32"/>
  <c r="A61" i="21"/>
  <c r="A61" i="27"/>
  <c r="A61" i="20"/>
  <c r="A61" i="28"/>
  <c r="A61" i="9"/>
  <c r="A61" i="26"/>
  <c r="B48" i="14" l="1"/>
  <c r="C48" i="14"/>
  <c r="A12" i="33" l="1"/>
  <c r="A16" i="33"/>
  <c r="A20" i="33"/>
  <c r="A24" i="33"/>
  <c r="A28" i="33"/>
  <c r="A32" i="33"/>
  <c r="A8" i="33"/>
  <c r="A9" i="33"/>
  <c r="A17" i="33"/>
  <c r="A21" i="33"/>
  <c r="A25" i="33"/>
  <c r="A29" i="33"/>
  <c r="A33" i="33"/>
  <c r="A6" i="33"/>
  <c r="A10" i="33"/>
  <c r="A14" i="33"/>
  <c r="A18" i="33"/>
  <c r="A22" i="33"/>
  <c r="A26" i="33"/>
  <c r="A30" i="33"/>
  <c r="A34" i="33"/>
  <c r="A13" i="33"/>
  <c r="A7" i="33"/>
  <c r="A11" i="33"/>
  <c r="A15" i="33"/>
  <c r="A19" i="33"/>
  <c r="A23" i="33"/>
  <c r="A27" i="33"/>
  <c r="A31" i="33"/>
  <c r="A35" i="33"/>
  <c r="A31" i="24" l="1"/>
  <c r="A31" i="36"/>
  <c r="A31" i="21"/>
  <c r="A31" i="31"/>
  <c r="A31" i="28"/>
  <c r="A31" i="25"/>
  <c r="A31" i="20"/>
  <c r="A31" i="14"/>
  <c r="A31" i="9"/>
  <c r="A31" i="34"/>
  <c r="A32" i="32"/>
  <c r="A31" i="29"/>
  <c r="A31" i="23"/>
  <c r="A31" i="35"/>
  <c r="A31" i="30"/>
  <c r="A31" i="27"/>
  <c r="A23" i="24"/>
  <c r="A23" i="36"/>
  <c r="A23" i="21"/>
  <c r="A23" i="31"/>
  <c r="A23" i="28"/>
  <c r="A23" i="25"/>
  <c r="A23" i="20"/>
  <c r="A23" i="14"/>
  <c r="A23" i="9"/>
  <c r="A23" i="29"/>
  <c r="A23" i="34"/>
  <c r="A24" i="32"/>
  <c r="A23" i="23"/>
  <c r="A23" i="35"/>
  <c r="A23" i="30"/>
  <c r="A23" i="27"/>
  <c r="A15" i="24"/>
  <c r="A15" i="36"/>
  <c r="A15" i="21"/>
  <c r="A15" i="31"/>
  <c r="A15" i="28"/>
  <c r="A15" i="25"/>
  <c r="A15" i="20"/>
  <c r="A15" i="14"/>
  <c r="A15" i="9"/>
  <c r="A15" i="29"/>
  <c r="A15" i="34"/>
  <c r="A16" i="32"/>
  <c r="A15" i="23"/>
  <c r="A15" i="35"/>
  <c r="A15" i="30"/>
  <c r="A15" i="27"/>
  <c r="A7" i="24"/>
  <c r="A7" i="36"/>
  <c r="A7" i="21"/>
  <c r="A7" i="31"/>
  <c r="A7" i="28"/>
  <c r="A7" i="25"/>
  <c r="A7" i="20"/>
  <c r="A7" i="14"/>
  <c r="A7" i="9"/>
  <c r="A7" i="29"/>
  <c r="A7" i="34"/>
  <c r="A8" i="32"/>
  <c r="A7" i="23"/>
  <c r="A7" i="35"/>
  <c r="A7" i="30"/>
  <c r="A7" i="27"/>
  <c r="A29" i="34"/>
  <c r="A30" i="32"/>
  <c r="A29" i="29"/>
  <c r="A29" i="23"/>
  <c r="A29" i="35"/>
  <c r="A29" i="30"/>
  <c r="A29" i="27"/>
  <c r="A29" i="28"/>
  <c r="A29" i="24"/>
  <c r="A29" i="36"/>
  <c r="A29" i="21"/>
  <c r="A29" i="31"/>
  <c r="A29" i="25"/>
  <c r="A29" i="20"/>
  <c r="A29" i="14"/>
  <c r="A29" i="9"/>
  <c r="A21" i="34"/>
  <c r="A22" i="32"/>
  <c r="A21" i="29"/>
  <c r="A21" i="23"/>
  <c r="A21" i="35"/>
  <c r="A21" i="30"/>
  <c r="A21" i="27"/>
  <c r="A21" i="24"/>
  <c r="A21" i="36"/>
  <c r="A21" i="21"/>
  <c r="A21" i="31"/>
  <c r="A21" i="25"/>
  <c r="A21" i="20"/>
  <c r="A21" i="14"/>
  <c r="A21" i="9"/>
  <c r="A21" i="28"/>
  <c r="A9" i="34"/>
  <c r="A10" i="32"/>
  <c r="A9" i="29"/>
  <c r="A9" i="23"/>
  <c r="A9" i="35"/>
  <c r="A9" i="30"/>
  <c r="A9" i="27"/>
  <c r="A9" i="24"/>
  <c r="A9" i="36"/>
  <c r="A9" i="21"/>
  <c r="A9" i="31"/>
  <c r="A9" i="28"/>
  <c r="A9" i="25"/>
  <c r="A9" i="20"/>
  <c r="A9" i="14"/>
  <c r="A9" i="9"/>
  <c r="A35" i="24"/>
  <c r="A35" i="36"/>
  <c r="A35" i="21"/>
  <c r="A35" i="31"/>
  <c r="A35" i="28"/>
  <c r="A35" i="25"/>
  <c r="A35" i="20"/>
  <c r="A35" i="14"/>
  <c r="A35" i="9"/>
  <c r="A35" i="29"/>
  <c r="A35" i="34"/>
  <c r="A36" i="32"/>
  <c r="A35" i="23"/>
  <c r="A35" i="35"/>
  <c r="A35" i="30"/>
  <c r="A35" i="27"/>
  <c r="A34" i="23"/>
  <c r="A34" i="35"/>
  <c r="A34" i="30"/>
  <c r="A34" i="27"/>
  <c r="A34" i="24"/>
  <c r="A34" i="36"/>
  <c r="A34" i="21"/>
  <c r="A34" i="31"/>
  <c r="A34" i="28"/>
  <c r="A34" i="9"/>
  <c r="A34" i="25"/>
  <c r="A34" i="20"/>
  <c r="A34" i="14"/>
  <c r="A34" i="34"/>
  <c r="A35" i="32"/>
  <c r="A34" i="29"/>
  <c r="A26" i="23"/>
  <c r="A26" i="35"/>
  <c r="A26" i="30"/>
  <c r="A26" i="27"/>
  <c r="A26" i="24"/>
  <c r="A26" i="36"/>
  <c r="A26" i="21"/>
  <c r="A26" i="31"/>
  <c r="A26" i="28"/>
  <c r="A26" i="9"/>
  <c r="A26" i="25"/>
  <c r="A26" i="20"/>
  <c r="A26" i="14"/>
  <c r="A26" i="34"/>
  <c r="A27" i="32"/>
  <c r="A26" i="29"/>
  <c r="A18" i="23"/>
  <c r="A18" i="35"/>
  <c r="A18" i="30"/>
  <c r="A18" i="27"/>
  <c r="A18" i="24"/>
  <c r="A18" i="36"/>
  <c r="A18" i="21"/>
  <c r="A18" i="31"/>
  <c r="A18" i="28"/>
  <c r="A18" i="9"/>
  <c r="A18" i="25"/>
  <c r="A18" i="20"/>
  <c r="A18" i="14"/>
  <c r="A18" i="34"/>
  <c r="A19" i="32"/>
  <c r="A18" i="29"/>
  <c r="A10" i="23"/>
  <c r="A10" i="35"/>
  <c r="A10" i="30"/>
  <c r="A10" i="27"/>
  <c r="A10" i="24"/>
  <c r="A10" i="36"/>
  <c r="A10" i="21"/>
  <c r="A10" i="31"/>
  <c r="A10" i="28"/>
  <c r="A10" i="9"/>
  <c r="A10" i="25"/>
  <c r="A10" i="20"/>
  <c r="A10" i="14"/>
  <c r="A10" i="34"/>
  <c r="A11" i="32"/>
  <c r="A10" i="29"/>
  <c r="A32" i="25"/>
  <c r="A32" i="20"/>
  <c r="A32" i="14"/>
  <c r="A32" i="9"/>
  <c r="A32" i="34"/>
  <c r="A33" i="32"/>
  <c r="A32" i="29"/>
  <c r="A32" i="27"/>
  <c r="A32" i="23"/>
  <c r="A32" i="35"/>
  <c r="A32" i="30"/>
  <c r="A32" i="24"/>
  <c r="A32" i="36"/>
  <c r="A32" i="21"/>
  <c r="A32" i="31"/>
  <c r="A32" i="28"/>
  <c r="A24" i="25"/>
  <c r="A24" i="20"/>
  <c r="A24" i="14"/>
  <c r="A24" i="9"/>
  <c r="A24" i="27"/>
  <c r="A24" i="34"/>
  <c r="A25" i="32"/>
  <c r="A24" i="29"/>
  <c r="A24" i="23"/>
  <c r="A24" i="35"/>
  <c r="A24" i="30"/>
  <c r="A24" i="24"/>
  <c r="A24" i="36"/>
  <c r="A24" i="21"/>
  <c r="A24" i="31"/>
  <c r="A24" i="28"/>
  <c r="A16" i="25"/>
  <c r="A16" i="20"/>
  <c r="A16" i="14"/>
  <c r="A16" i="9"/>
  <c r="A16" i="34"/>
  <c r="A17" i="32"/>
  <c r="A16" i="29"/>
  <c r="A16" i="27"/>
  <c r="A16" i="23"/>
  <c r="A16" i="35"/>
  <c r="A16" i="30"/>
  <c r="A16" i="24"/>
  <c r="A16" i="36"/>
  <c r="A16" i="21"/>
  <c r="A16" i="31"/>
  <c r="A16" i="28"/>
  <c r="A27" i="24"/>
  <c r="A27" i="36"/>
  <c r="A27" i="21"/>
  <c r="A27" i="31"/>
  <c r="A27" i="28"/>
  <c r="A27" i="25"/>
  <c r="A27" i="20"/>
  <c r="A27" i="14"/>
  <c r="A27" i="9"/>
  <c r="A27" i="29"/>
  <c r="A27" i="34"/>
  <c r="A28" i="32"/>
  <c r="A27" i="23"/>
  <c r="A27" i="35"/>
  <c r="A27" i="30"/>
  <c r="A27" i="27"/>
  <c r="A19" i="24"/>
  <c r="A19" i="36"/>
  <c r="A19" i="21"/>
  <c r="A19" i="31"/>
  <c r="A19" i="28"/>
  <c r="A19" i="25"/>
  <c r="A19" i="20"/>
  <c r="A19" i="14"/>
  <c r="A19" i="9"/>
  <c r="A19" i="34"/>
  <c r="A20" i="32"/>
  <c r="A19" i="29"/>
  <c r="A19" i="23"/>
  <c r="A19" i="35"/>
  <c r="A19" i="30"/>
  <c r="A19" i="27"/>
  <c r="A11" i="24"/>
  <c r="A11" i="36"/>
  <c r="A11" i="21"/>
  <c r="A11" i="31"/>
  <c r="A11" i="28"/>
  <c r="A11" i="25"/>
  <c r="A11" i="20"/>
  <c r="A11" i="14"/>
  <c r="A11" i="9"/>
  <c r="A11" i="34"/>
  <c r="A12" i="32"/>
  <c r="A11" i="29"/>
  <c r="A11" i="23"/>
  <c r="A11" i="35"/>
  <c r="A11" i="30"/>
  <c r="A11" i="27"/>
  <c r="A13" i="34"/>
  <c r="A14" i="32"/>
  <c r="A13" i="29"/>
  <c r="A13" i="23"/>
  <c r="A13" i="35"/>
  <c r="A13" i="30"/>
  <c r="A13" i="27"/>
  <c r="A13" i="28"/>
  <c r="A13" i="24"/>
  <c r="A13" i="36"/>
  <c r="A13" i="21"/>
  <c r="A13" i="31"/>
  <c r="A13" i="25"/>
  <c r="A13" i="20"/>
  <c r="A13" i="14"/>
  <c r="A13" i="9"/>
  <c r="A33" i="34"/>
  <c r="A34" i="32"/>
  <c r="A33" i="29"/>
  <c r="A33" i="28"/>
  <c r="A33" i="23"/>
  <c r="A33" i="35"/>
  <c r="A33" i="30"/>
  <c r="A33" i="27"/>
  <c r="A33" i="24"/>
  <c r="A33" i="36"/>
  <c r="A33" i="21"/>
  <c r="A33" i="31"/>
  <c r="A33" i="25"/>
  <c r="A33" i="20"/>
  <c r="A33" i="14"/>
  <c r="A33" i="9"/>
  <c r="A25" i="34"/>
  <c r="A26" i="32"/>
  <c r="A25" i="29"/>
  <c r="A25" i="23"/>
  <c r="A25" i="35"/>
  <c r="A25" i="30"/>
  <c r="A25" i="27"/>
  <c r="A25" i="24"/>
  <c r="A25" i="36"/>
  <c r="A25" i="21"/>
  <c r="A25" i="31"/>
  <c r="A25" i="28"/>
  <c r="A25" i="25"/>
  <c r="A25" i="20"/>
  <c r="A25" i="14"/>
  <c r="A25" i="9"/>
  <c r="A17" i="34"/>
  <c r="A18" i="32"/>
  <c r="A17" i="29"/>
  <c r="A17" i="28"/>
  <c r="A17" i="23"/>
  <c r="A17" i="35"/>
  <c r="A17" i="30"/>
  <c r="A17" i="27"/>
  <c r="A17" i="24"/>
  <c r="A17" i="36"/>
  <c r="A17" i="21"/>
  <c r="A17" i="31"/>
  <c r="A17" i="25"/>
  <c r="A17" i="20"/>
  <c r="A17" i="14"/>
  <c r="A17" i="9"/>
  <c r="A8" i="25"/>
  <c r="A8" i="20"/>
  <c r="A8" i="14"/>
  <c r="A8" i="9"/>
  <c r="A8" i="34"/>
  <c r="A9" i="32"/>
  <c r="A8" i="29"/>
  <c r="A8" i="23"/>
  <c r="A8" i="35"/>
  <c r="A8" i="30"/>
  <c r="A8" i="24"/>
  <c r="A8" i="36"/>
  <c r="A8" i="21"/>
  <c r="A8" i="31"/>
  <c r="A8" i="28"/>
  <c r="A8" i="27"/>
  <c r="A30" i="23"/>
  <c r="A30" i="35"/>
  <c r="A30" i="30"/>
  <c r="A30" i="27"/>
  <c r="A30" i="24"/>
  <c r="A30" i="36"/>
  <c r="A30" i="21"/>
  <c r="A30" i="31"/>
  <c r="A30" i="28"/>
  <c r="A30" i="25"/>
  <c r="A30" i="20"/>
  <c r="A30" i="14"/>
  <c r="A30" i="9"/>
  <c r="A30" i="34"/>
  <c r="A31" i="32"/>
  <c r="A30" i="29"/>
  <c r="A22" i="23"/>
  <c r="A22" i="35"/>
  <c r="A22" i="30"/>
  <c r="A22" i="27"/>
  <c r="A22" i="24"/>
  <c r="A22" i="36"/>
  <c r="A22" i="21"/>
  <c r="A22" i="31"/>
  <c r="A22" i="28"/>
  <c r="A22" i="25"/>
  <c r="A22" i="20"/>
  <c r="A22" i="14"/>
  <c r="A22" i="9"/>
  <c r="A22" i="34"/>
  <c r="A23" i="32"/>
  <c r="A22" i="29"/>
  <c r="A14" i="23"/>
  <c r="A14" i="35"/>
  <c r="A14" i="30"/>
  <c r="A14" i="27"/>
  <c r="A14" i="24"/>
  <c r="A14" i="36"/>
  <c r="A14" i="21"/>
  <c r="A14" i="31"/>
  <c r="A14" i="28"/>
  <c r="A14" i="25"/>
  <c r="A14" i="20"/>
  <c r="A14" i="14"/>
  <c r="A14" i="9"/>
  <c r="A14" i="34"/>
  <c r="A15" i="32"/>
  <c r="A14" i="29"/>
  <c r="A6" i="23"/>
  <c r="A6" i="35"/>
  <c r="A6" i="30"/>
  <c r="A6" i="27"/>
  <c r="A6" i="24"/>
  <c r="A6" i="36"/>
  <c r="A6" i="21"/>
  <c r="A6" i="31"/>
  <c r="A6" i="28"/>
  <c r="A6" i="25"/>
  <c r="A6" i="20"/>
  <c r="A6" i="14"/>
  <c r="A6" i="9"/>
  <c r="A6" i="34"/>
  <c r="A7" i="32"/>
  <c r="A6" i="29"/>
  <c r="A28" i="25"/>
  <c r="A28" i="20"/>
  <c r="A28" i="14"/>
  <c r="A28" i="9"/>
  <c r="A28" i="34"/>
  <c r="A29" i="32"/>
  <c r="A28" i="29"/>
  <c r="A28" i="23"/>
  <c r="A28" i="35"/>
  <c r="A28" i="30"/>
  <c r="A28" i="27"/>
  <c r="A28" i="24"/>
  <c r="A28" i="36"/>
  <c r="A28" i="21"/>
  <c r="A28" i="31"/>
  <c r="A28" i="28"/>
  <c r="A20" i="25"/>
  <c r="A20" i="20"/>
  <c r="A20" i="14"/>
  <c r="A20" i="9"/>
  <c r="A20" i="34"/>
  <c r="A21" i="32"/>
  <c r="A20" i="29"/>
  <c r="A20" i="23"/>
  <c r="A20" i="35"/>
  <c r="A20" i="30"/>
  <c r="A20" i="24"/>
  <c r="A20" i="36"/>
  <c r="A20" i="21"/>
  <c r="A20" i="31"/>
  <c r="A20" i="28"/>
  <c r="A20" i="27"/>
  <c r="A12" i="25"/>
  <c r="A12" i="20"/>
  <c r="A12" i="14"/>
  <c r="A12" i="9"/>
  <c r="A12" i="27"/>
  <c r="A12" i="34"/>
  <c r="A13" i="32"/>
  <c r="A12" i="29"/>
  <c r="A12" i="23"/>
  <c r="A12" i="35"/>
  <c r="A12" i="30"/>
  <c r="A12" i="24"/>
  <c r="A12" i="36"/>
  <c r="A12" i="21"/>
  <c r="A12" i="31"/>
  <c r="A12" i="28"/>
  <c r="A33" i="26"/>
  <c r="A29" i="26"/>
  <c r="A25" i="26"/>
  <c r="A21" i="26"/>
  <c r="A17" i="26"/>
  <c r="A9" i="26"/>
  <c r="A8" i="26"/>
  <c r="A34" i="26"/>
  <c r="A30" i="26"/>
  <c r="A26" i="26"/>
  <c r="A22" i="26"/>
  <c r="A18" i="26"/>
  <c r="A14" i="26"/>
  <c r="A10" i="26"/>
  <c r="A6" i="26"/>
  <c r="A31" i="26"/>
  <c r="A27" i="26"/>
  <c r="A23" i="26"/>
  <c r="A19" i="26"/>
  <c r="A15" i="26"/>
  <c r="A11" i="26"/>
  <c r="A7" i="26"/>
  <c r="A13" i="26"/>
  <c r="A35" i="26"/>
  <c r="A32" i="26"/>
  <c r="A28" i="26"/>
  <c r="A24" i="26"/>
  <c r="A20" i="26"/>
  <c r="A16" i="26"/>
  <c r="A12" i="26"/>
  <c r="C5" i="18" l="1"/>
  <c r="C67" i="18" s="1"/>
  <c r="D5" i="18" l="1"/>
  <c r="D67" i="18" s="1"/>
  <c r="E5" i="18" l="1"/>
  <c r="E67" i="18" s="1"/>
  <c r="F5" i="18" l="1"/>
  <c r="F67" i="18" s="1"/>
  <c r="G5" i="18" l="1"/>
  <c r="G67" i="18" s="1"/>
  <c r="H5" i="18" l="1"/>
  <c r="H67" i="18" s="1"/>
  <c r="I5" i="18" l="1"/>
  <c r="I67" i="18" s="1"/>
  <c r="J5" i="18" l="1"/>
  <c r="J67" i="18" s="1"/>
  <c r="K5" i="18" l="1"/>
  <c r="K67" i="18" s="1"/>
  <c r="L5" i="18" l="1"/>
  <c r="L67" i="18" s="1"/>
  <c r="M5" i="18" l="1"/>
  <c r="M67" i="18" s="1"/>
  <c r="N5" i="18" l="1"/>
  <c r="N67" i="18" s="1"/>
  <c r="O5" i="18" l="1"/>
  <c r="O67" i="18" s="1"/>
  <c r="P5" i="18" l="1"/>
  <c r="P67" i="18" s="1"/>
  <c r="Q5" i="18" l="1"/>
  <c r="Q67" i="18" s="1"/>
  <c r="R5" i="18" l="1"/>
  <c r="R67" i="18" s="1"/>
  <c r="S5" i="18" l="1"/>
  <c r="S67" i="18" s="1"/>
  <c r="T5" i="18" l="1"/>
  <c r="T67" i="18" s="1"/>
  <c r="U5" i="18" l="1"/>
  <c r="U67" i="18" s="1"/>
  <c r="V5" i="18" l="1"/>
  <c r="V67" i="18" s="1"/>
  <c r="W5" i="18" l="1"/>
  <c r="W67" i="18" s="1"/>
  <c r="X5" i="18" l="1"/>
  <c r="X67" i="18" s="1"/>
  <c r="Y5" i="18" l="1"/>
  <c r="Y67" i="18" s="1"/>
  <c r="Z5" i="18" l="1"/>
  <c r="Z67" i="18" s="1"/>
  <c r="AA5" i="18" l="1"/>
  <c r="AA67" i="18" s="1"/>
  <c r="AB5" i="18" l="1"/>
  <c r="AB67" i="18" s="1"/>
  <c r="AC5" i="18" l="1"/>
  <c r="AC67" i="18" s="1"/>
  <c r="AD5" i="18" l="1"/>
  <c r="AD67" i="18" s="1"/>
  <c r="AE5" i="18" l="1"/>
  <c r="AE67" i="18" s="1"/>
  <c r="A59" i="33" l="1"/>
  <c r="A59" i="20"/>
  <c r="A59" i="28"/>
  <c r="A59" i="21"/>
  <c r="A59" i="18"/>
  <c r="A59" i="34"/>
  <c r="A59" i="9"/>
  <c r="A59" i="24"/>
  <c r="A59" i="23"/>
  <c r="A59" i="35"/>
  <c r="A59" i="29"/>
  <c r="A59" i="25"/>
  <c r="A59" i="36"/>
  <c r="A59" i="30"/>
  <c r="A59" i="27"/>
  <c r="A59" i="31"/>
  <c r="A59" i="14"/>
  <c r="A60" i="32"/>
  <c r="A59" i="26"/>
  <c r="A55" i="33"/>
  <c r="A55" i="31"/>
  <c r="A55" i="14"/>
  <c r="A55" i="36"/>
  <c r="A56" i="32"/>
  <c r="A55" i="21"/>
  <c r="A55" i="27"/>
  <c r="A55" i="30"/>
  <c r="A55" i="20"/>
  <c r="A55" i="28"/>
  <c r="A55" i="18"/>
  <c r="A55" i="34"/>
  <c r="A55" i="9"/>
  <c r="A55" i="24"/>
  <c r="A55" i="23"/>
  <c r="A55" i="35"/>
  <c r="A55" i="29"/>
  <c r="A55" i="25"/>
  <c r="A55" i="26"/>
  <c r="A56" i="33"/>
  <c r="A56" i="14"/>
  <c r="A57" i="32"/>
  <c r="A56" i="21"/>
  <c r="A56" i="27"/>
  <c r="A56" i="20"/>
  <c r="A56" i="28"/>
  <c r="A56" i="34"/>
  <c r="A56" i="9"/>
  <c r="A56" i="24"/>
  <c r="A56" i="23"/>
  <c r="A56" i="35"/>
  <c r="A56" i="29"/>
  <c r="A56" i="25"/>
  <c r="A56" i="18"/>
  <c r="A56" i="36"/>
  <c r="A56" i="30"/>
  <c r="A56" i="31"/>
  <c r="A56" i="26"/>
  <c r="A60" i="33"/>
  <c r="A60" i="34"/>
  <c r="A60" i="9"/>
  <c r="A60" i="20"/>
  <c r="A60" i="24"/>
  <c r="A60" i="23"/>
  <c r="A60" i="35"/>
  <c r="A60" i="29"/>
  <c r="A60" i="25"/>
  <c r="A60" i="18"/>
  <c r="A60" i="36"/>
  <c r="A60" i="30"/>
  <c r="A60" i="31"/>
  <c r="A60" i="14"/>
  <c r="A61" i="32"/>
  <c r="A60" i="21"/>
  <c r="A60" i="27"/>
  <c r="A60" i="28"/>
  <c r="A60" i="26"/>
  <c r="A62" i="33"/>
  <c r="A62" i="25"/>
  <c r="A62" i="36"/>
  <c r="A62" i="30"/>
  <c r="A62" i="24"/>
  <c r="A62" i="31"/>
  <c r="A62" i="23"/>
  <c r="A62" i="14"/>
  <c r="A63" i="32"/>
  <c r="A62" i="18"/>
  <c r="A62" i="21"/>
  <c r="A62" i="27"/>
  <c r="A62" i="20"/>
  <c r="A62" i="28"/>
  <c r="A62" i="35"/>
  <c r="A62" i="29"/>
  <c r="A62" i="34"/>
  <c r="A62" i="9"/>
  <c r="A62" i="26"/>
  <c r="A42" i="33" l="1"/>
  <c r="A42" i="20"/>
  <c r="A42" i="28"/>
  <c r="A42" i="23"/>
  <c r="A42" i="18"/>
  <c r="A42" i="34"/>
  <c r="A42" i="9"/>
  <c r="A42" i="24"/>
  <c r="A42" i="35"/>
  <c r="A42" i="29"/>
  <c r="A42" i="27"/>
  <c r="A42" i="25"/>
  <c r="A42" i="36"/>
  <c r="A42" i="30"/>
  <c r="A42" i="21"/>
  <c r="A42" i="31"/>
  <c r="A42" i="14"/>
  <c r="A43" i="32"/>
  <c r="A42" i="26"/>
  <c r="A37" i="33"/>
  <c r="A39" i="33"/>
  <c r="A40" i="33"/>
  <c r="A38" i="33"/>
  <c r="A40" i="24" l="1"/>
  <c r="A40" i="36"/>
  <c r="A40" i="21"/>
  <c r="A40" i="31"/>
  <c r="A40" i="28"/>
  <c r="A40" i="25"/>
  <c r="A40" i="20"/>
  <c r="A40" i="14"/>
  <c r="A40" i="9"/>
  <c r="A40" i="34"/>
  <c r="A41" i="32"/>
  <c r="A40" i="29"/>
  <c r="A40" i="23"/>
  <c r="A40" i="18"/>
  <c r="A40" i="35"/>
  <c r="A40" i="30"/>
  <c r="A40" i="27"/>
  <c r="A37" i="25"/>
  <c r="A37" i="18"/>
  <c r="A37" i="20"/>
  <c r="A37" i="14"/>
  <c r="A37" i="9"/>
  <c r="A37" i="34"/>
  <c r="A38" i="32"/>
  <c r="A37" i="29"/>
  <c r="A37" i="23"/>
  <c r="A37" i="35"/>
  <c r="A37" i="30"/>
  <c r="A37" i="24"/>
  <c r="A37" i="36"/>
  <c r="A37" i="21"/>
  <c r="A37" i="31"/>
  <c r="A37" i="28"/>
  <c r="A37" i="27"/>
  <c r="A39" i="23"/>
  <c r="A39" i="35"/>
  <c r="A39" i="30"/>
  <c r="A39" i="27"/>
  <c r="A39" i="24"/>
  <c r="A39" i="36"/>
  <c r="A39" i="21"/>
  <c r="A39" i="31"/>
  <c r="A39" i="28"/>
  <c r="A39" i="25"/>
  <c r="A39" i="18"/>
  <c r="A39" i="20"/>
  <c r="A39" i="14"/>
  <c r="A39" i="9"/>
  <c r="A39" i="34"/>
  <c r="A40" i="32"/>
  <c r="A39" i="29"/>
  <c r="A38" i="34"/>
  <c r="A39" i="32"/>
  <c r="A38" i="29"/>
  <c r="A38" i="23"/>
  <c r="A38" i="18"/>
  <c r="A38" i="35"/>
  <c r="A38" i="30"/>
  <c r="A38" i="27"/>
  <c r="A38" i="24"/>
  <c r="A38" i="36"/>
  <c r="A38" i="21"/>
  <c r="A38" i="31"/>
  <c r="A38" i="25"/>
  <c r="A38" i="20"/>
  <c r="A38" i="14"/>
  <c r="A38" i="9"/>
  <c r="A38" i="28"/>
  <c r="A40" i="26"/>
  <c r="A39" i="26"/>
  <c r="A38" i="26"/>
  <c r="A37" i="26"/>
  <c r="X104" i="18" l="1"/>
  <c r="Y102" i="18" l="1"/>
  <c r="Y104" i="18"/>
  <c r="X101" i="18"/>
  <c r="T102" i="18"/>
  <c r="W102" i="18"/>
  <c r="T104" i="18"/>
  <c r="T103" i="18"/>
  <c r="Y103" i="18"/>
  <c r="Y101" i="18"/>
  <c r="V105" i="18"/>
  <c r="U104" i="18"/>
  <c r="U102" i="18"/>
  <c r="V102" i="18"/>
  <c r="U100" i="18"/>
  <c r="X103" i="18"/>
  <c r="V106" i="18"/>
  <c r="U103" i="18"/>
  <c r="X105" i="18"/>
  <c r="U101" i="18"/>
  <c r="V103" i="18"/>
  <c r="V104" i="18"/>
  <c r="X102" i="18"/>
  <c r="U98" i="18" l="1"/>
  <c r="U89" i="18" s="1"/>
  <c r="T98" i="18"/>
  <c r="W98" i="18"/>
  <c r="U106" i="18"/>
  <c r="Y100" i="18"/>
  <c r="U107" i="18"/>
  <c r="T101" i="18"/>
  <c r="V101" i="18"/>
  <c r="W105" i="18"/>
  <c r="T106" i="18"/>
  <c r="X106" i="18"/>
  <c r="T100" i="18"/>
  <c r="U105" i="18"/>
  <c r="W100" i="18"/>
  <c r="X100" i="18"/>
  <c r="X98" i="18"/>
  <c r="X91" i="18" s="1"/>
  <c r="V100" i="18"/>
  <c r="V98" i="18"/>
  <c r="V94" i="18" s="1"/>
  <c r="W106" i="18"/>
  <c r="Y107" i="18"/>
  <c r="X107" i="18"/>
  <c r="Y105" i="18"/>
  <c r="V107" i="18"/>
  <c r="W104" i="18"/>
  <c r="W101" i="18"/>
  <c r="W107" i="18"/>
  <c r="T105" i="18"/>
  <c r="W103" i="18"/>
  <c r="U94" i="18" l="1"/>
  <c r="Y98" i="18"/>
  <c r="Y85" i="18" s="1"/>
  <c r="V87" i="18"/>
  <c r="V85" i="18"/>
  <c r="U93" i="18"/>
  <c r="U96" i="18"/>
  <c r="V97" i="18"/>
  <c r="U86" i="18"/>
  <c r="U92" i="18"/>
  <c r="U88" i="18"/>
  <c r="U90" i="18"/>
  <c r="U87" i="18"/>
  <c r="U95" i="18"/>
  <c r="U85" i="18"/>
  <c r="T87" i="18"/>
  <c r="T88" i="18"/>
  <c r="X94" i="18"/>
  <c r="W108" i="18"/>
  <c r="W109" i="18" s="1"/>
  <c r="X96" i="18"/>
  <c r="U91" i="18"/>
  <c r="U97" i="18"/>
  <c r="X88" i="18"/>
  <c r="X86" i="18"/>
  <c r="X85" i="18"/>
  <c r="X95" i="18"/>
  <c r="W89" i="18"/>
  <c r="W86" i="18"/>
  <c r="W91" i="18"/>
  <c r="W93" i="18"/>
  <c r="W85" i="18"/>
  <c r="W92" i="18"/>
  <c r="W94" i="18"/>
  <c r="W90" i="18"/>
  <c r="W87" i="18"/>
  <c r="W96" i="18"/>
  <c r="W97" i="18"/>
  <c r="W95" i="18"/>
  <c r="T93" i="18"/>
  <c r="U108" i="18"/>
  <c r="U109" i="18" s="1"/>
  <c r="W88" i="18"/>
  <c r="X92" i="18"/>
  <c r="X93" i="18"/>
  <c r="X90" i="18"/>
  <c r="X89" i="18"/>
  <c r="X87" i="18"/>
  <c r="T96" i="18"/>
  <c r="Y94" i="18"/>
  <c r="X108" i="18"/>
  <c r="X109" i="18" s="1"/>
  <c r="Y106" i="18"/>
  <c r="Y108" i="18" s="1"/>
  <c r="Y109" i="18" s="1"/>
  <c r="T85" i="18"/>
  <c r="T89" i="18"/>
  <c r="T92" i="18"/>
  <c r="T90" i="18"/>
  <c r="T94" i="18"/>
  <c r="T95" i="18"/>
  <c r="T91" i="18"/>
  <c r="V108" i="18"/>
  <c r="V109" i="18" s="1"/>
  <c r="T86" i="18"/>
  <c r="X97" i="18"/>
  <c r="V95" i="18"/>
  <c r="V90" i="18"/>
  <c r="V91" i="18"/>
  <c r="V93" i="18"/>
  <c r="V89" i="18"/>
  <c r="V96" i="18"/>
  <c r="V88" i="18"/>
  <c r="V92" i="18"/>
  <c r="V86" i="18"/>
  <c r="T107" i="18"/>
  <c r="T97" i="18"/>
  <c r="Y93" i="18" l="1"/>
  <c r="Y95" i="18"/>
  <c r="Y86" i="18"/>
  <c r="Y88" i="18"/>
  <c r="Y89" i="18"/>
  <c r="Y96" i="18"/>
  <c r="Y87" i="18"/>
  <c r="Y90" i="18"/>
  <c r="Y97" i="18"/>
  <c r="Y91" i="18"/>
  <c r="T108" i="18"/>
  <c r="T109" i="18" s="1"/>
  <c r="Y92" i="18"/>
  <c r="B47" i="1" l="1"/>
  <c r="B4" i="18"/>
  <c r="B4" i="21"/>
  <c r="B4" i="20"/>
  <c r="B4" i="9"/>
  <c r="B4" i="14"/>
  <c r="H4" i="1"/>
  <c r="G47" i="24"/>
  <c r="D47" i="25"/>
  <c r="B47" i="25"/>
  <c r="D47" i="24"/>
  <c r="B47" i="24"/>
  <c r="C47" i="1"/>
  <c r="C4" i="20"/>
  <c r="C4" i="18"/>
  <c r="C4" i="21"/>
  <c r="C4" i="9"/>
  <c r="C4" i="14"/>
  <c r="I4" i="1"/>
  <c r="E47" i="1"/>
  <c r="E4" i="18"/>
  <c r="E4" i="20"/>
  <c r="E4" i="21"/>
  <c r="K4" i="1"/>
  <c r="E4" i="9"/>
  <c r="E4" i="14"/>
  <c r="C47" i="25"/>
  <c r="E47" i="25"/>
  <c r="C47" i="24"/>
  <c r="F47" i="1"/>
  <c r="F4" i="20"/>
  <c r="F4" i="18"/>
  <c r="F4" i="21"/>
  <c r="F4" i="9"/>
  <c r="F4" i="14"/>
  <c r="L4" i="1"/>
  <c r="E47" i="24"/>
  <c r="G47" i="1"/>
  <c r="G4" i="20"/>
  <c r="G4" i="21"/>
  <c r="G4" i="18"/>
  <c r="G4" i="9"/>
  <c r="G4" i="14"/>
  <c r="M4" i="1"/>
  <c r="F47" i="25"/>
  <c r="F47" i="24"/>
  <c r="G47" i="25"/>
  <c r="D47" i="1"/>
  <c r="D4" i="21"/>
  <c r="D4" i="18"/>
  <c r="D4" i="20"/>
  <c r="J4" i="1"/>
  <c r="D4" i="9"/>
  <c r="D4" i="14"/>
  <c r="J4" i="34" l="1"/>
  <c r="J4" i="36"/>
  <c r="J47" i="36" s="1"/>
  <c r="J4" i="35"/>
  <c r="J47" i="35" s="1"/>
  <c r="J4" i="30"/>
  <c r="J47" i="30" s="1"/>
  <c r="J4" i="33"/>
  <c r="J47" i="33" s="1"/>
  <c r="J4" i="32"/>
  <c r="J48" i="32" s="1"/>
  <c r="J4" i="31"/>
  <c r="J47" i="31" s="1"/>
  <c r="J4" i="29"/>
  <c r="J47" i="29" s="1"/>
  <c r="J4" i="27"/>
  <c r="J47" i="27" s="1"/>
  <c r="J4" i="26"/>
  <c r="J47" i="26" s="1"/>
  <c r="J4" i="28"/>
  <c r="J47" i="28" s="1"/>
  <c r="L4" i="36"/>
  <c r="L47" i="36" s="1"/>
  <c r="L4" i="32"/>
  <c r="L48" i="32" s="1"/>
  <c r="L4" i="35"/>
  <c r="L47" i="35" s="1"/>
  <c r="L4" i="33"/>
  <c r="L47" i="33" s="1"/>
  <c r="L4" i="29"/>
  <c r="L47" i="29" s="1"/>
  <c r="L4" i="30"/>
  <c r="L47" i="30" s="1"/>
  <c r="L4" i="34"/>
  <c r="L4" i="31"/>
  <c r="L47" i="31" s="1"/>
  <c r="L4" i="28"/>
  <c r="L47" i="28" s="1"/>
  <c r="L4" i="27"/>
  <c r="L47" i="27" s="1"/>
  <c r="L4" i="26"/>
  <c r="L47" i="26" s="1"/>
  <c r="K4" i="36"/>
  <c r="K47" i="36" s="1"/>
  <c r="K4" i="35"/>
  <c r="K47" i="35" s="1"/>
  <c r="K4" i="34"/>
  <c r="K4" i="33"/>
  <c r="K47" i="33" s="1"/>
  <c r="K4" i="32"/>
  <c r="K48" i="32" s="1"/>
  <c r="K4" i="31"/>
  <c r="K47" i="31" s="1"/>
  <c r="K4" i="29"/>
  <c r="K47" i="29" s="1"/>
  <c r="K4" i="27"/>
  <c r="K47" i="27" s="1"/>
  <c r="K4" i="26"/>
  <c r="K47" i="26" s="1"/>
  <c r="K4" i="28"/>
  <c r="K47" i="28" s="1"/>
  <c r="K4" i="30"/>
  <c r="K47" i="30" s="1"/>
  <c r="M4" i="36"/>
  <c r="M47" i="36" s="1"/>
  <c r="M4" i="35"/>
  <c r="M47" i="35" s="1"/>
  <c r="M4" i="34"/>
  <c r="M4" i="33"/>
  <c r="M47" i="33" s="1"/>
  <c r="M4" i="29"/>
  <c r="M47" i="29" s="1"/>
  <c r="M4" i="30"/>
  <c r="M47" i="30" s="1"/>
  <c r="M4" i="31"/>
  <c r="M47" i="31" s="1"/>
  <c r="M4" i="32"/>
  <c r="M48" i="32" s="1"/>
  <c r="M4" i="27"/>
  <c r="M47" i="27" s="1"/>
  <c r="M4" i="26"/>
  <c r="M47" i="26" s="1"/>
  <c r="M4" i="28"/>
  <c r="M47" i="28" s="1"/>
  <c r="I4" i="36"/>
  <c r="I47" i="36" s="1"/>
  <c r="I4" i="35"/>
  <c r="I47" i="35" s="1"/>
  <c r="I4" i="34"/>
  <c r="I4" i="33"/>
  <c r="I47" i="33" s="1"/>
  <c r="I4" i="29"/>
  <c r="I47" i="29" s="1"/>
  <c r="I4" i="30"/>
  <c r="I47" i="30" s="1"/>
  <c r="I4" i="32"/>
  <c r="I48" i="32" s="1"/>
  <c r="I4" i="31"/>
  <c r="I47" i="31" s="1"/>
  <c r="I4" i="27"/>
  <c r="I47" i="27" s="1"/>
  <c r="I4" i="26"/>
  <c r="I47" i="26" s="1"/>
  <c r="I4" i="28"/>
  <c r="I47" i="28" s="1"/>
  <c r="H4" i="36"/>
  <c r="H47" i="36" s="1"/>
  <c r="H4" i="32"/>
  <c r="H48" i="32" s="1"/>
  <c r="H4" i="34"/>
  <c r="H4" i="33"/>
  <c r="H47" i="33" s="1"/>
  <c r="H4" i="29"/>
  <c r="H47" i="29" s="1"/>
  <c r="H4" i="30"/>
  <c r="H47" i="30" s="1"/>
  <c r="H4" i="28"/>
  <c r="H47" i="28" s="1"/>
  <c r="H4" i="35"/>
  <c r="H47" i="35" s="1"/>
  <c r="H4" i="31"/>
  <c r="H47" i="31" s="1"/>
  <c r="H4" i="27"/>
  <c r="H47" i="27" s="1"/>
  <c r="H4" i="26"/>
  <c r="H47" i="26" s="1"/>
  <c r="M4" i="24"/>
  <c r="M47" i="24" s="1"/>
  <c r="M4" i="25"/>
  <c r="M4" i="23"/>
  <c r="M47" i="23" s="1"/>
  <c r="L4" i="23"/>
  <c r="L47" i="23" s="1"/>
  <c r="L4" i="24"/>
  <c r="L4" i="25"/>
  <c r="K4" i="23"/>
  <c r="K47" i="23" s="1"/>
  <c r="K4" i="25"/>
  <c r="K4" i="24"/>
  <c r="J4" i="23"/>
  <c r="J47" i="23" s="1"/>
  <c r="J4" i="25"/>
  <c r="J4" i="24"/>
  <c r="J47" i="24" s="1"/>
  <c r="I4" i="25"/>
  <c r="I4" i="24"/>
  <c r="I47" i="24" s="1"/>
  <c r="I4" i="23"/>
  <c r="I47" i="23" s="1"/>
  <c r="H4" i="23"/>
  <c r="H47" i="23" s="1"/>
  <c r="H4" i="24"/>
  <c r="H4" i="25"/>
  <c r="M47" i="1"/>
  <c r="M4" i="18"/>
  <c r="M4" i="20"/>
  <c r="S4" i="1"/>
  <c r="M4" i="9"/>
  <c r="M4" i="14"/>
  <c r="M4" i="21"/>
  <c r="K47" i="1"/>
  <c r="K4" i="20"/>
  <c r="K4" i="9"/>
  <c r="K4" i="14"/>
  <c r="K4" i="21"/>
  <c r="Q4" i="1"/>
  <c r="K4" i="18"/>
  <c r="J47" i="1"/>
  <c r="J4" i="20"/>
  <c r="J4" i="14"/>
  <c r="P4" i="1"/>
  <c r="J4" i="18"/>
  <c r="J4" i="9"/>
  <c r="J4" i="21"/>
  <c r="F66" i="18"/>
  <c r="I47" i="1"/>
  <c r="I4" i="14"/>
  <c r="O4" i="1"/>
  <c r="I4" i="18"/>
  <c r="I4" i="20"/>
  <c r="I4" i="21"/>
  <c r="I4" i="9"/>
  <c r="C47" i="9"/>
  <c r="C47" i="18"/>
  <c r="C47" i="14"/>
  <c r="C47" i="20"/>
  <c r="C47" i="21"/>
  <c r="D66" i="18"/>
  <c r="G66" i="18"/>
  <c r="L47" i="1"/>
  <c r="L4" i="18"/>
  <c r="R4" i="1"/>
  <c r="L4" i="14"/>
  <c r="L4" i="20"/>
  <c r="L4" i="9"/>
  <c r="L4" i="21"/>
  <c r="F47" i="18"/>
  <c r="F47" i="9"/>
  <c r="F47" i="21"/>
  <c r="F47" i="20"/>
  <c r="F47" i="14"/>
  <c r="E66" i="18"/>
  <c r="E47" i="9"/>
  <c r="E47" i="21"/>
  <c r="E47" i="14"/>
  <c r="E47" i="18"/>
  <c r="E47" i="20"/>
  <c r="D47" i="21"/>
  <c r="D47" i="14"/>
  <c r="D47" i="18"/>
  <c r="D47" i="20"/>
  <c r="D47" i="9"/>
  <c r="H47" i="25"/>
  <c r="B66" i="18"/>
  <c r="G47" i="9"/>
  <c r="G47" i="21"/>
  <c r="G47" i="14"/>
  <c r="G47" i="18"/>
  <c r="G47" i="20"/>
  <c r="C66" i="18"/>
  <c r="H47" i="1"/>
  <c r="H4" i="9"/>
  <c r="H4" i="18"/>
  <c r="H4" i="14"/>
  <c r="H4" i="20"/>
  <c r="H4" i="21"/>
  <c r="N4" i="1"/>
  <c r="B47" i="20"/>
  <c r="B47" i="18"/>
  <c r="B47" i="14"/>
  <c r="B47" i="9"/>
  <c r="B47" i="21"/>
  <c r="M47" i="25" l="1"/>
  <c r="J47" i="25"/>
  <c r="O4" i="36"/>
  <c r="O47" i="36" s="1"/>
  <c r="O4" i="35"/>
  <c r="O47" i="35" s="1"/>
  <c r="O4" i="34"/>
  <c r="O4" i="32"/>
  <c r="O48" i="32" s="1"/>
  <c r="O4" i="33"/>
  <c r="O47" i="33" s="1"/>
  <c r="O4" i="31"/>
  <c r="O47" i="31" s="1"/>
  <c r="O4" i="29"/>
  <c r="O47" i="29" s="1"/>
  <c r="O4" i="27"/>
  <c r="O47" i="27" s="1"/>
  <c r="O4" i="26"/>
  <c r="O47" i="26" s="1"/>
  <c r="O4" i="30"/>
  <c r="O47" i="30" s="1"/>
  <c r="O4" i="28"/>
  <c r="O47" i="28" s="1"/>
  <c r="P4" i="36"/>
  <c r="P47" i="36" s="1"/>
  <c r="P4" i="32"/>
  <c r="P48" i="32" s="1"/>
  <c r="P4" i="34"/>
  <c r="P4" i="33"/>
  <c r="P47" i="33" s="1"/>
  <c r="P4" i="29"/>
  <c r="P47" i="29" s="1"/>
  <c r="P4" i="35"/>
  <c r="P47" i="35" s="1"/>
  <c r="P4" i="30"/>
  <c r="P47" i="30" s="1"/>
  <c r="P4" i="28"/>
  <c r="P47" i="28" s="1"/>
  <c r="P4" i="31"/>
  <c r="P47" i="31" s="1"/>
  <c r="P4" i="27"/>
  <c r="P47" i="27" s="1"/>
  <c r="P4" i="26"/>
  <c r="P47" i="26" s="1"/>
  <c r="S4" i="36"/>
  <c r="S47" i="36" s="1"/>
  <c r="S4" i="35"/>
  <c r="S47" i="35" s="1"/>
  <c r="S4" i="34"/>
  <c r="S4" i="32"/>
  <c r="S48" i="32" s="1"/>
  <c r="S4" i="33"/>
  <c r="S47" i="33" s="1"/>
  <c r="S4" i="31"/>
  <c r="S47" i="31" s="1"/>
  <c r="S4" i="29"/>
  <c r="S47" i="29" s="1"/>
  <c r="S4" i="30"/>
  <c r="S47" i="30" s="1"/>
  <c r="S4" i="27"/>
  <c r="S47" i="27" s="1"/>
  <c r="S4" i="26"/>
  <c r="S47" i="26" s="1"/>
  <c r="S4" i="28"/>
  <c r="S47" i="28" s="1"/>
  <c r="R4" i="34"/>
  <c r="R4" i="35"/>
  <c r="R47" i="35" s="1"/>
  <c r="R4" i="32"/>
  <c r="R48" i="32" s="1"/>
  <c r="R4" i="36"/>
  <c r="R47" i="36" s="1"/>
  <c r="R4" i="30"/>
  <c r="R47" i="30" s="1"/>
  <c r="R4" i="31"/>
  <c r="R47" i="31" s="1"/>
  <c r="R4" i="33"/>
  <c r="R47" i="33" s="1"/>
  <c r="R4" i="27"/>
  <c r="R47" i="27" s="1"/>
  <c r="R4" i="26"/>
  <c r="R47" i="26" s="1"/>
  <c r="R4" i="28"/>
  <c r="R47" i="28" s="1"/>
  <c r="R4" i="29"/>
  <c r="R47" i="29" s="1"/>
  <c r="N4" i="36"/>
  <c r="N47" i="36" s="1"/>
  <c r="N4" i="35"/>
  <c r="N47" i="35" s="1"/>
  <c r="N4" i="34"/>
  <c r="N4" i="33"/>
  <c r="N47" i="33" s="1"/>
  <c r="N4" i="30"/>
  <c r="N47" i="30" s="1"/>
  <c r="N4" i="31"/>
  <c r="N47" i="31" s="1"/>
  <c r="N4" i="32"/>
  <c r="N48" i="32" s="1"/>
  <c r="N4" i="29"/>
  <c r="N47" i="29" s="1"/>
  <c r="N4" i="27"/>
  <c r="N47" i="27" s="1"/>
  <c r="N4" i="26"/>
  <c r="N47" i="26" s="1"/>
  <c r="N4" i="28"/>
  <c r="N47" i="28" s="1"/>
  <c r="Q4" i="36"/>
  <c r="Q47" i="36" s="1"/>
  <c r="Q4" i="35"/>
  <c r="Q47" i="35" s="1"/>
  <c r="Q4" i="34"/>
  <c r="Q4" i="33"/>
  <c r="Q47" i="33" s="1"/>
  <c r="Q4" i="29"/>
  <c r="Q47" i="29" s="1"/>
  <c r="Q4" i="32"/>
  <c r="Q48" i="32" s="1"/>
  <c r="Q4" i="30"/>
  <c r="Q47" i="30" s="1"/>
  <c r="Q4" i="31"/>
  <c r="Q47" i="31" s="1"/>
  <c r="Q4" i="27"/>
  <c r="Q47" i="27" s="1"/>
  <c r="Q4" i="26"/>
  <c r="Q47" i="26" s="1"/>
  <c r="Q4" i="28"/>
  <c r="Q47" i="28" s="1"/>
  <c r="L47" i="25"/>
  <c r="H47" i="24"/>
  <c r="K47" i="24"/>
  <c r="L47" i="24"/>
  <c r="I47" i="25"/>
  <c r="K47" i="25"/>
  <c r="S4" i="25"/>
  <c r="S4" i="24"/>
  <c r="S4" i="23"/>
  <c r="S47" i="23" s="1"/>
  <c r="R4" i="23"/>
  <c r="R47" i="23" s="1"/>
  <c r="R4" i="24"/>
  <c r="R4" i="25"/>
  <c r="Q4" i="25"/>
  <c r="Q4" i="24"/>
  <c r="Q4" i="23"/>
  <c r="Q47" i="23" s="1"/>
  <c r="P4" i="24"/>
  <c r="P4" i="25"/>
  <c r="P4" i="23"/>
  <c r="P47" i="23" s="1"/>
  <c r="O4" i="24"/>
  <c r="O4" i="23"/>
  <c r="O47" i="23" s="1"/>
  <c r="O4" i="25"/>
  <c r="N4" i="25"/>
  <c r="N4" i="23"/>
  <c r="N47" i="23" s="1"/>
  <c r="N4" i="24"/>
  <c r="N47" i="24" s="1"/>
  <c r="I47" i="9"/>
  <c r="I47" i="14"/>
  <c r="I47" i="18"/>
  <c r="I47" i="20"/>
  <c r="I47" i="21"/>
  <c r="K47" i="14"/>
  <c r="K47" i="18"/>
  <c r="K47" i="21"/>
  <c r="K47" i="9"/>
  <c r="K47" i="20"/>
  <c r="J47" i="18"/>
  <c r="J47" i="20"/>
  <c r="J47" i="9"/>
  <c r="J47" i="21"/>
  <c r="J47" i="14"/>
  <c r="K66" i="18"/>
  <c r="Q47" i="1"/>
  <c r="Q4" i="21"/>
  <c r="Q4" i="9"/>
  <c r="Q4" i="20"/>
  <c r="Q4" i="14"/>
  <c r="W4" i="1"/>
  <c r="Q4" i="18"/>
  <c r="S47" i="1"/>
  <c r="S4" i="18"/>
  <c r="S4" i="21"/>
  <c r="S4" i="9"/>
  <c r="S4" i="14"/>
  <c r="S4" i="20"/>
  <c r="Y4" i="1"/>
  <c r="R47" i="1"/>
  <c r="R4" i="14"/>
  <c r="X4" i="1"/>
  <c r="R4" i="20"/>
  <c r="R4" i="9"/>
  <c r="R4" i="18"/>
  <c r="R4" i="21"/>
  <c r="H66" i="18"/>
  <c r="I66" i="18"/>
  <c r="J66" i="18"/>
  <c r="M66" i="18"/>
  <c r="L66" i="18"/>
  <c r="O47" i="1"/>
  <c r="O4" i="21"/>
  <c r="O4" i="9"/>
  <c r="O4" i="14"/>
  <c r="O4" i="18"/>
  <c r="U4" i="1"/>
  <c r="O4" i="20"/>
  <c r="P47" i="1"/>
  <c r="P4" i="21"/>
  <c r="V4" i="1"/>
  <c r="P4" i="14"/>
  <c r="P4" i="18"/>
  <c r="P4" i="9"/>
  <c r="P4" i="20"/>
  <c r="M47" i="14"/>
  <c r="M47" i="9"/>
  <c r="M47" i="21"/>
  <c r="M47" i="18"/>
  <c r="M47" i="20"/>
  <c r="H47" i="20"/>
  <c r="H47" i="18"/>
  <c r="H47" i="21"/>
  <c r="H47" i="9"/>
  <c r="H47" i="14"/>
  <c r="L47" i="18"/>
  <c r="L47" i="9"/>
  <c r="L47" i="20"/>
  <c r="L47" i="21"/>
  <c r="L47" i="14"/>
  <c r="N47" i="1"/>
  <c r="N4" i="14"/>
  <c r="N4" i="9"/>
  <c r="N4" i="21"/>
  <c r="N4" i="20"/>
  <c r="N4" i="18"/>
  <c r="T4" i="1"/>
  <c r="O47" i="25" l="1"/>
  <c r="P47" i="25"/>
  <c r="Q47" i="25"/>
  <c r="O47" i="24"/>
  <c r="T4" i="36"/>
  <c r="T47" i="36" s="1"/>
  <c r="T4" i="32"/>
  <c r="T48" i="32" s="1"/>
  <c r="T4" i="35"/>
  <c r="T47" i="35" s="1"/>
  <c r="T4" i="33"/>
  <c r="T47" i="33" s="1"/>
  <c r="T4" i="29"/>
  <c r="T47" i="29" s="1"/>
  <c r="T4" i="34"/>
  <c r="T4" i="30"/>
  <c r="T47" i="30" s="1"/>
  <c r="T4" i="28"/>
  <c r="T47" i="28" s="1"/>
  <c r="T4" i="31"/>
  <c r="T47" i="31" s="1"/>
  <c r="T4" i="27"/>
  <c r="T47" i="27" s="1"/>
  <c r="T4" i="26"/>
  <c r="T47" i="26" s="1"/>
  <c r="X4" i="36"/>
  <c r="X47" i="36" s="1"/>
  <c r="X4" i="32"/>
  <c r="X48" i="32" s="1"/>
  <c r="X4" i="34"/>
  <c r="X4" i="33"/>
  <c r="X47" i="33" s="1"/>
  <c r="X4" i="35"/>
  <c r="X47" i="35" s="1"/>
  <c r="X4" i="29"/>
  <c r="X47" i="29" s="1"/>
  <c r="X4" i="30"/>
  <c r="X47" i="30" s="1"/>
  <c r="X4" i="28"/>
  <c r="X47" i="28" s="1"/>
  <c r="X4" i="31"/>
  <c r="X47" i="31" s="1"/>
  <c r="X4" i="27"/>
  <c r="X47" i="27" s="1"/>
  <c r="X4" i="26"/>
  <c r="X47" i="26" s="1"/>
  <c r="Y4" i="36"/>
  <c r="Y47" i="36" s="1"/>
  <c r="Y4" i="35"/>
  <c r="Y47" i="35" s="1"/>
  <c r="Y4" i="34"/>
  <c r="Y4" i="33"/>
  <c r="Y47" i="33" s="1"/>
  <c r="Y4" i="29"/>
  <c r="Y47" i="29" s="1"/>
  <c r="Y4" i="30"/>
  <c r="Y47" i="30" s="1"/>
  <c r="Y4" i="31"/>
  <c r="Y47" i="31" s="1"/>
  <c r="Y4" i="32"/>
  <c r="Y48" i="32" s="1"/>
  <c r="Y4" i="27"/>
  <c r="Y47" i="27" s="1"/>
  <c r="Y4" i="26"/>
  <c r="Y47" i="26" s="1"/>
  <c r="Y4" i="28"/>
  <c r="Y47" i="28" s="1"/>
  <c r="W4" i="36"/>
  <c r="W47" i="36" s="1"/>
  <c r="W4" i="35"/>
  <c r="W47" i="35" s="1"/>
  <c r="W4" i="34"/>
  <c r="W4" i="32"/>
  <c r="W48" i="32" s="1"/>
  <c r="W4" i="33"/>
  <c r="W47" i="33" s="1"/>
  <c r="W4" i="31"/>
  <c r="W47" i="31" s="1"/>
  <c r="W4" i="29"/>
  <c r="W47" i="29" s="1"/>
  <c r="W4" i="27"/>
  <c r="W47" i="27" s="1"/>
  <c r="W4" i="26"/>
  <c r="W47" i="26" s="1"/>
  <c r="W4" i="28"/>
  <c r="W47" i="28" s="1"/>
  <c r="W4" i="30"/>
  <c r="W47" i="30" s="1"/>
  <c r="V4" i="35"/>
  <c r="V47" i="35" s="1"/>
  <c r="V4" i="36"/>
  <c r="V47" i="36" s="1"/>
  <c r="V4" i="34"/>
  <c r="V4" i="32"/>
  <c r="V48" i="32" s="1"/>
  <c r="V4" i="30"/>
  <c r="V47" i="30" s="1"/>
  <c r="V4" i="31"/>
  <c r="V47" i="31" s="1"/>
  <c r="V4" i="33"/>
  <c r="V47" i="33" s="1"/>
  <c r="V4" i="27"/>
  <c r="V47" i="27" s="1"/>
  <c r="V4" i="26"/>
  <c r="V47" i="26" s="1"/>
  <c r="V4" i="29"/>
  <c r="V47" i="29" s="1"/>
  <c r="V4" i="28"/>
  <c r="V47" i="28" s="1"/>
  <c r="U4" i="36"/>
  <c r="U47" i="36" s="1"/>
  <c r="U4" i="35"/>
  <c r="U47" i="35" s="1"/>
  <c r="U4" i="34"/>
  <c r="U4" i="33"/>
  <c r="U47" i="33" s="1"/>
  <c r="U4" i="32"/>
  <c r="U48" i="32" s="1"/>
  <c r="U4" i="29"/>
  <c r="U47" i="29" s="1"/>
  <c r="U4" i="30"/>
  <c r="U47" i="30" s="1"/>
  <c r="U4" i="31"/>
  <c r="U47" i="31" s="1"/>
  <c r="U4" i="27"/>
  <c r="U47" i="27" s="1"/>
  <c r="U4" i="26"/>
  <c r="U47" i="26" s="1"/>
  <c r="U4" i="28"/>
  <c r="U47" i="28" s="1"/>
  <c r="Q47" i="24"/>
  <c r="R47" i="25"/>
  <c r="P47" i="24"/>
  <c r="S47" i="25"/>
  <c r="N47" i="25"/>
  <c r="S47" i="24"/>
  <c r="R47" i="24"/>
  <c r="Y4" i="25"/>
  <c r="Y4" i="24"/>
  <c r="Y4" i="23"/>
  <c r="Y47" i="23" s="1"/>
  <c r="X4" i="24"/>
  <c r="X47" i="24" s="1"/>
  <c r="X4" i="25"/>
  <c r="X4" i="23"/>
  <c r="X47" i="23" s="1"/>
  <c r="W4" i="23"/>
  <c r="W47" i="23" s="1"/>
  <c r="W4" i="24"/>
  <c r="W47" i="24" s="1"/>
  <c r="W4" i="25"/>
  <c r="V4" i="23"/>
  <c r="V47" i="23" s="1"/>
  <c r="V4" i="25"/>
  <c r="V4" i="24"/>
  <c r="V47" i="24" s="1"/>
  <c r="U4" i="23"/>
  <c r="U47" i="23" s="1"/>
  <c r="U4" i="25"/>
  <c r="U4" i="24"/>
  <c r="U47" i="24" s="1"/>
  <c r="T4" i="24"/>
  <c r="T4" i="25"/>
  <c r="T4" i="23"/>
  <c r="T47" i="23" s="1"/>
  <c r="N47" i="18"/>
  <c r="N47" i="21"/>
  <c r="N47" i="20"/>
  <c r="N47" i="9"/>
  <c r="N47" i="14"/>
  <c r="S66" i="18"/>
  <c r="R47" i="18"/>
  <c r="R47" i="9"/>
  <c r="R47" i="20"/>
  <c r="R47" i="21"/>
  <c r="R47" i="14"/>
  <c r="S47" i="9"/>
  <c r="S47" i="21"/>
  <c r="S47" i="14"/>
  <c r="S47" i="20"/>
  <c r="S47" i="18"/>
  <c r="Q47" i="14"/>
  <c r="Q47" i="9"/>
  <c r="Q47" i="18"/>
  <c r="Q47" i="20"/>
  <c r="Q47" i="21"/>
  <c r="T47" i="1"/>
  <c r="T4" i="18"/>
  <c r="T4" i="20"/>
  <c r="T4" i="14"/>
  <c r="T4" i="9"/>
  <c r="T4" i="21"/>
  <c r="Z4" i="1"/>
  <c r="N66" i="18"/>
  <c r="P66" i="18"/>
  <c r="O47" i="14"/>
  <c r="O47" i="18"/>
  <c r="O47" i="21"/>
  <c r="O47" i="20"/>
  <c r="O47" i="9"/>
  <c r="Y47" i="1"/>
  <c r="AE4" i="1"/>
  <c r="Y4" i="20"/>
  <c r="Y4" i="21"/>
  <c r="Y4" i="18"/>
  <c r="Y4" i="14"/>
  <c r="Y4" i="9"/>
  <c r="Q66" i="18"/>
  <c r="R66" i="18"/>
  <c r="W47" i="1"/>
  <c r="W4" i="20"/>
  <c r="W4" i="14"/>
  <c r="W4" i="21"/>
  <c r="AC4" i="1"/>
  <c r="W4" i="18"/>
  <c r="W4" i="9"/>
  <c r="V47" i="1"/>
  <c r="V4" i="20"/>
  <c r="V4" i="14"/>
  <c r="V4" i="9"/>
  <c r="V4" i="18"/>
  <c r="AB4" i="1"/>
  <c r="V4" i="21"/>
  <c r="U47" i="1"/>
  <c r="U4" i="20"/>
  <c r="U4" i="18"/>
  <c r="AA4" i="1"/>
  <c r="U4" i="14"/>
  <c r="U4" i="21"/>
  <c r="U4" i="9"/>
  <c r="O66" i="18"/>
  <c r="X47" i="1"/>
  <c r="AD4" i="1"/>
  <c r="X4" i="9"/>
  <c r="X4" i="20"/>
  <c r="X4" i="14"/>
  <c r="X4" i="18"/>
  <c r="X4" i="21"/>
  <c r="P47" i="18"/>
  <c r="P47" i="20"/>
  <c r="P47" i="9"/>
  <c r="P47" i="21"/>
  <c r="P47" i="14"/>
  <c r="T47" i="24" l="1"/>
  <c r="AD4" i="36"/>
  <c r="AD47" i="36" s="1"/>
  <c r="AD4" i="35"/>
  <c r="AD47" i="35" s="1"/>
  <c r="AD4" i="34"/>
  <c r="AD4" i="32"/>
  <c r="AD48" i="32" s="1"/>
  <c r="AD4" i="33"/>
  <c r="AD47" i="33" s="1"/>
  <c r="AD4" i="30"/>
  <c r="AD47" i="30" s="1"/>
  <c r="AD4" i="31"/>
  <c r="AD47" i="31" s="1"/>
  <c r="AD4" i="29"/>
  <c r="AD47" i="29" s="1"/>
  <c r="AD4" i="27"/>
  <c r="AD47" i="27" s="1"/>
  <c r="AD4" i="26"/>
  <c r="AD47" i="26" s="1"/>
  <c r="AD4" i="28"/>
  <c r="AD47" i="28" s="1"/>
  <c r="AA4" i="36"/>
  <c r="AA47" i="36" s="1"/>
  <c r="AA4" i="35"/>
  <c r="AA47" i="35" s="1"/>
  <c r="AA4" i="34"/>
  <c r="AA4" i="32"/>
  <c r="AA48" i="32" s="1"/>
  <c r="AA4" i="33"/>
  <c r="AA47" i="33" s="1"/>
  <c r="AA4" i="31"/>
  <c r="AA47" i="31" s="1"/>
  <c r="AA4" i="29"/>
  <c r="AA47" i="29" s="1"/>
  <c r="AA4" i="27"/>
  <c r="AA47" i="27" s="1"/>
  <c r="AA4" i="26"/>
  <c r="AA47" i="26" s="1"/>
  <c r="AA4" i="28"/>
  <c r="AA47" i="28" s="1"/>
  <c r="AA4" i="30"/>
  <c r="AA47" i="30" s="1"/>
  <c r="AB4" i="36"/>
  <c r="AB47" i="36" s="1"/>
  <c r="AB4" i="32"/>
  <c r="AB48" i="32" s="1"/>
  <c r="AB4" i="35"/>
  <c r="AB47" i="35" s="1"/>
  <c r="AB4" i="33"/>
  <c r="AB47" i="33" s="1"/>
  <c r="AB4" i="34"/>
  <c r="AB4" i="29"/>
  <c r="AB47" i="29" s="1"/>
  <c r="AB4" i="30"/>
  <c r="AB47" i="30" s="1"/>
  <c r="AB4" i="31"/>
  <c r="AB47" i="31" s="1"/>
  <c r="AB4" i="28"/>
  <c r="AB47" i="28" s="1"/>
  <c r="AB4" i="27"/>
  <c r="AB47" i="27" s="1"/>
  <c r="AB4" i="26"/>
  <c r="AB47" i="26" s="1"/>
  <c r="Z4" i="34"/>
  <c r="Z4" i="36"/>
  <c r="Z47" i="36" s="1"/>
  <c r="Z4" i="35"/>
  <c r="Z47" i="35" s="1"/>
  <c r="Z4" i="32"/>
  <c r="Z48" i="32" s="1"/>
  <c r="Z4" i="30"/>
  <c r="Z47" i="30" s="1"/>
  <c r="Z4" i="33"/>
  <c r="Z47" i="33" s="1"/>
  <c r="Z4" i="31"/>
  <c r="Z47" i="31" s="1"/>
  <c r="Z4" i="29"/>
  <c r="Z47" i="29" s="1"/>
  <c r="Z4" i="27"/>
  <c r="Z47" i="27" s="1"/>
  <c r="Z4" i="26"/>
  <c r="Z47" i="26" s="1"/>
  <c r="Z4" i="28"/>
  <c r="Z47" i="28" s="1"/>
  <c r="AC4" i="36"/>
  <c r="AC47" i="36" s="1"/>
  <c r="AC4" i="35"/>
  <c r="AC47" i="35" s="1"/>
  <c r="AC4" i="34"/>
  <c r="AC4" i="33"/>
  <c r="AC47" i="33" s="1"/>
  <c r="AC4" i="29"/>
  <c r="AC47" i="29" s="1"/>
  <c r="AC4" i="30"/>
  <c r="AC47" i="30" s="1"/>
  <c r="AC4" i="32"/>
  <c r="AC48" i="32" s="1"/>
  <c r="AC4" i="31"/>
  <c r="AC47" i="31" s="1"/>
  <c r="AC4" i="27"/>
  <c r="AC47" i="27" s="1"/>
  <c r="AC4" i="26"/>
  <c r="AC47" i="26" s="1"/>
  <c r="AC4" i="28"/>
  <c r="AC47" i="28" s="1"/>
  <c r="AE4" i="36"/>
  <c r="AE47" i="36" s="1"/>
  <c r="AE4" i="35"/>
  <c r="AE47" i="35" s="1"/>
  <c r="AE4" i="34"/>
  <c r="AE4" i="32"/>
  <c r="AE48" i="32" s="1"/>
  <c r="AE4" i="33"/>
  <c r="AE47" i="33" s="1"/>
  <c r="AE4" i="31"/>
  <c r="AE47" i="31" s="1"/>
  <c r="AE4" i="29"/>
  <c r="AE47" i="29" s="1"/>
  <c r="AE4" i="27"/>
  <c r="AE47" i="27" s="1"/>
  <c r="AE4" i="26"/>
  <c r="AE47" i="26" s="1"/>
  <c r="AE4" i="30"/>
  <c r="AE47" i="30" s="1"/>
  <c r="AE4" i="28"/>
  <c r="AE47" i="28" s="1"/>
  <c r="T47" i="25"/>
  <c r="X47" i="25"/>
  <c r="U47" i="25"/>
  <c r="V47" i="25"/>
  <c r="Y47" i="24"/>
  <c r="Y47" i="25"/>
  <c r="W47" i="25"/>
  <c r="AE4" i="25"/>
  <c r="AE4" i="24"/>
  <c r="AE4" i="23"/>
  <c r="AE47" i="23" s="1"/>
  <c r="AD4" i="25"/>
  <c r="AD4" i="23"/>
  <c r="AD47" i="23" s="1"/>
  <c r="AD4" i="24"/>
  <c r="AD47" i="24" s="1"/>
  <c r="AC4" i="23"/>
  <c r="AC47" i="23" s="1"/>
  <c r="AC4" i="25"/>
  <c r="AC4" i="24"/>
  <c r="AB4" i="24"/>
  <c r="AB47" i="24" s="1"/>
  <c r="AB4" i="25"/>
  <c r="AB4" i="23"/>
  <c r="AB47" i="23" s="1"/>
  <c r="AA4" i="23"/>
  <c r="AA47" i="23" s="1"/>
  <c r="AA4" i="24"/>
  <c r="AA47" i="24" s="1"/>
  <c r="AA4" i="25"/>
  <c r="Z4" i="23"/>
  <c r="Z47" i="23" s="1"/>
  <c r="Z4" i="24"/>
  <c r="Z47" i="24" s="1"/>
  <c r="Z4" i="25"/>
  <c r="AD47" i="1"/>
  <c r="AD4" i="21"/>
  <c r="AD4" i="14"/>
  <c r="AD4" i="9"/>
  <c r="AD4" i="20"/>
  <c r="AD4" i="18"/>
  <c r="Z47" i="1"/>
  <c r="Z4" i="18"/>
  <c r="Z4" i="20"/>
  <c r="Z4" i="21"/>
  <c r="Z4" i="9"/>
  <c r="Z4" i="14"/>
  <c r="W47" i="14"/>
  <c r="W47" i="18"/>
  <c r="W47" i="9"/>
  <c r="W47" i="21"/>
  <c r="W47" i="20"/>
  <c r="X47" i="21"/>
  <c r="X47" i="18"/>
  <c r="X47" i="14"/>
  <c r="X47" i="9"/>
  <c r="X47" i="20"/>
  <c r="AA47" i="1"/>
  <c r="AA4" i="18"/>
  <c r="AA4" i="20"/>
  <c r="AA4" i="14"/>
  <c r="AA4" i="9"/>
  <c r="AA4" i="21"/>
  <c r="AE47" i="1"/>
  <c r="AE4" i="18"/>
  <c r="AE4" i="21"/>
  <c r="AE4" i="9"/>
  <c r="AE4" i="20"/>
  <c r="AE4" i="14"/>
  <c r="U66" i="18"/>
  <c r="V47" i="9"/>
  <c r="V47" i="14"/>
  <c r="V47" i="18"/>
  <c r="V47" i="21"/>
  <c r="V47" i="20"/>
  <c r="W66" i="18"/>
  <c r="Y47" i="18"/>
  <c r="Y47" i="20"/>
  <c r="Y47" i="14"/>
  <c r="Y47" i="9"/>
  <c r="Y47" i="21"/>
  <c r="X66" i="18"/>
  <c r="U47" i="20"/>
  <c r="U47" i="21"/>
  <c r="U47" i="18"/>
  <c r="U47" i="9"/>
  <c r="U47" i="14"/>
  <c r="AC47" i="1"/>
  <c r="AC4" i="14"/>
  <c r="AC4" i="20"/>
  <c r="AC4" i="18"/>
  <c r="AC4" i="9"/>
  <c r="AC4" i="21"/>
  <c r="T66" i="18"/>
  <c r="AB47" i="1"/>
  <c r="AB4" i="9"/>
  <c r="AB4" i="18"/>
  <c r="AB4" i="14"/>
  <c r="AB4" i="20"/>
  <c r="AB4" i="21"/>
  <c r="Y66" i="18"/>
  <c r="V66" i="18"/>
  <c r="T47" i="14"/>
  <c r="T47" i="9"/>
  <c r="T47" i="18"/>
  <c r="T47" i="20"/>
  <c r="T47" i="21"/>
  <c r="AC47" i="25" l="1"/>
  <c r="AA47" i="25"/>
  <c r="AE47" i="24"/>
  <c r="AC47" i="24"/>
  <c r="AE47" i="25"/>
  <c r="AD47" i="25"/>
  <c r="Z47" i="25"/>
  <c r="AB47" i="25"/>
  <c r="AC66" i="18"/>
  <c r="AA66" i="18"/>
  <c r="AE66" i="18"/>
  <c r="AA47" i="21"/>
  <c r="AA47" i="9"/>
  <c r="AA47" i="18"/>
  <c r="AA47" i="20"/>
  <c r="AA47" i="14"/>
  <c r="Z66" i="18"/>
  <c r="AE47" i="18"/>
  <c r="AE47" i="21"/>
  <c r="AE47" i="14"/>
  <c r="AE47" i="20"/>
  <c r="AE47" i="9"/>
  <c r="Z47" i="18"/>
  <c r="Z47" i="9"/>
  <c r="Z47" i="21"/>
  <c r="Z47" i="20"/>
  <c r="Z47" i="14"/>
  <c r="AB66" i="18"/>
  <c r="AD47" i="14"/>
  <c r="AD47" i="20"/>
  <c r="AD47" i="9"/>
  <c r="AD47" i="21"/>
  <c r="AD47" i="18"/>
  <c r="AC47" i="9"/>
  <c r="AC47" i="18"/>
  <c r="AC47" i="21"/>
  <c r="AC47" i="14"/>
  <c r="AC47" i="20"/>
  <c r="AB47" i="20"/>
  <c r="AB47" i="21"/>
  <c r="AB47" i="9"/>
  <c r="AB47" i="14"/>
  <c r="AB47" i="18"/>
  <c r="AD66" i="18"/>
  <c r="C5" i="14" l="1"/>
  <c r="D5" i="14" s="1"/>
  <c r="E5" i="14" l="1"/>
  <c r="F5" i="14" l="1"/>
  <c r="G5" i="14" l="1"/>
  <c r="H5" i="14" l="1"/>
  <c r="I5" i="14" l="1"/>
  <c r="J5" i="14" l="1"/>
  <c r="K5" i="14" l="1"/>
  <c r="L5" i="14" l="1"/>
  <c r="M5" i="14" l="1"/>
  <c r="N5" i="14" l="1"/>
  <c r="O5" i="14" l="1"/>
  <c r="P5" i="14" l="1"/>
  <c r="Q5" i="14" l="1"/>
  <c r="R5" i="14" l="1"/>
  <c r="S5" i="14" l="1"/>
  <c r="T5" i="14" l="1"/>
  <c r="U5" i="14" l="1"/>
  <c r="V5" i="14" l="1"/>
  <c r="W5" i="14" l="1"/>
  <c r="X5" i="14" l="1"/>
  <c r="Y5" i="14" l="1"/>
  <c r="Z5" i="14" l="1"/>
  <c r="AA5" i="14" l="1"/>
  <c r="AB5" i="14" l="1"/>
  <c r="AC5" i="14" l="1"/>
  <c r="AD5" i="14" l="1"/>
  <c r="AE5" i="14" l="1"/>
  <c r="C5" i="21" l="1"/>
  <c r="D5" i="21" l="1"/>
  <c r="E5" i="21" l="1"/>
  <c r="F5" i="21" s="1"/>
  <c r="G5" i="21" l="1"/>
  <c r="H5" i="21" l="1"/>
  <c r="I5" i="21" l="1"/>
  <c r="J5" i="21" l="1"/>
  <c r="K5" i="21" l="1"/>
  <c r="L5" i="21" l="1"/>
  <c r="M5" i="21" l="1"/>
  <c r="N5" i="21" l="1"/>
  <c r="O5" i="21" l="1"/>
  <c r="P5" i="21" l="1"/>
  <c r="Q5" i="21" l="1"/>
  <c r="R5" i="21" l="1"/>
  <c r="S5" i="21" l="1"/>
  <c r="T5" i="21" l="1"/>
  <c r="U5" i="21" l="1"/>
  <c r="V5" i="21" l="1"/>
  <c r="W5" i="21" l="1"/>
  <c r="X5" i="21" l="1"/>
  <c r="Y5" i="21" l="1"/>
  <c r="Z5" i="21" l="1"/>
  <c r="AA5" i="21" l="1"/>
  <c r="C5" i="20" l="1"/>
  <c r="D5" i="20" s="1"/>
  <c r="AB5" i="21"/>
  <c r="E5" i="20" l="1"/>
  <c r="AC5" i="21"/>
  <c r="AD5" i="21" l="1"/>
  <c r="F5" i="20"/>
  <c r="G5" i="20" l="1"/>
  <c r="AE5" i="21"/>
  <c r="H5" i="20" l="1"/>
  <c r="I5" i="20" l="1"/>
  <c r="J5" i="20" l="1"/>
  <c r="K5" i="20" l="1"/>
  <c r="L5" i="20" l="1"/>
  <c r="M5" i="20" l="1"/>
  <c r="N5" i="20" l="1"/>
  <c r="O5" i="20" l="1"/>
  <c r="P5" i="20" l="1"/>
  <c r="Q5" i="20" l="1"/>
  <c r="R5" i="20" l="1"/>
  <c r="S5" i="20" l="1"/>
  <c r="T5" i="20" l="1"/>
  <c r="E101" i="18" l="1"/>
  <c r="U5" i="20"/>
  <c r="C100" i="18" l="1"/>
  <c r="C98" i="18"/>
  <c r="C86" i="18" s="1"/>
  <c r="C102" i="18"/>
  <c r="C101" i="18"/>
  <c r="C103" i="18"/>
  <c r="G102" i="18"/>
  <c r="B105" i="18"/>
  <c r="G101" i="18"/>
  <c r="G103" i="18"/>
  <c r="F98" i="18"/>
  <c r="F88" i="18" s="1"/>
  <c r="F100" i="18"/>
  <c r="D106" i="18"/>
  <c r="B100" i="18"/>
  <c r="B98" i="18"/>
  <c r="B93" i="18" s="1"/>
  <c r="E103" i="18"/>
  <c r="D107" i="18"/>
  <c r="E105" i="18"/>
  <c r="G100" i="18"/>
  <c r="G98" i="18"/>
  <c r="G86" i="18" s="1"/>
  <c r="B107" i="18"/>
  <c r="E104" i="18"/>
  <c r="F102" i="18"/>
  <c r="G105" i="18"/>
  <c r="G104" i="18"/>
  <c r="F101" i="18"/>
  <c r="C105" i="18"/>
  <c r="D102" i="18"/>
  <c r="G106" i="18"/>
  <c r="B106" i="18"/>
  <c r="E106" i="18"/>
  <c r="E98" i="18"/>
  <c r="E93" i="18" s="1"/>
  <c r="E100" i="18"/>
  <c r="G107" i="18"/>
  <c r="D101" i="18"/>
  <c r="D100" i="18"/>
  <c r="D98" i="18"/>
  <c r="D85" i="18" s="1"/>
  <c r="E102" i="18"/>
  <c r="D104" i="18"/>
  <c r="F104" i="18"/>
  <c r="B102" i="18"/>
  <c r="B104" i="18"/>
  <c r="D103" i="18"/>
  <c r="D105" i="18"/>
  <c r="F105" i="18"/>
  <c r="C104" i="18"/>
  <c r="E107" i="18"/>
  <c r="B101" i="18"/>
  <c r="C107" i="18"/>
  <c r="F107" i="18"/>
  <c r="F103" i="18"/>
  <c r="B103" i="18"/>
  <c r="F106" i="18"/>
  <c r="C106" i="18"/>
  <c r="V5" i="20"/>
  <c r="F92" i="18" l="1"/>
  <c r="F93" i="18"/>
  <c r="C89" i="18"/>
  <c r="C88" i="18"/>
  <c r="C85" i="18"/>
  <c r="C90" i="18"/>
  <c r="C87" i="18"/>
  <c r="B96" i="18"/>
  <c r="F96" i="18"/>
  <c r="G97" i="18"/>
  <c r="B87" i="18"/>
  <c r="B92" i="18"/>
  <c r="F87" i="18"/>
  <c r="B90" i="18"/>
  <c r="B89" i="18"/>
  <c r="B97" i="18"/>
  <c r="B85" i="18"/>
  <c r="G95" i="18"/>
  <c r="B86" i="18"/>
  <c r="G92" i="18"/>
  <c r="F91" i="18"/>
  <c r="C97" i="18"/>
  <c r="B88" i="18"/>
  <c r="G96" i="18"/>
  <c r="G89" i="18"/>
  <c r="B91" i="18"/>
  <c r="F86" i="18"/>
  <c r="B95" i="18"/>
  <c r="D95" i="18"/>
  <c r="E92" i="18"/>
  <c r="F108" i="18"/>
  <c r="F109" i="18" s="1"/>
  <c r="E85" i="18"/>
  <c r="E87" i="18"/>
  <c r="D93" i="18"/>
  <c r="D108" i="18"/>
  <c r="D109" i="18" s="1"/>
  <c r="E96" i="18"/>
  <c r="D97" i="18"/>
  <c r="B108" i="18"/>
  <c r="B109" i="18" s="1"/>
  <c r="E86" i="18"/>
  <c r="E88" i="18"/>
  <c r="D87" i="18"/>
  <c r="G90" i="18"/>
  <c r="G94" i="18"/>
  <c r="G88" i="18"/>
  <c r="E94" i="18"/>
  <c r="C108" i="18"/>
  <c r="C109" i="18" s="1"/>
  <c r="F90" i="18"/>
  <c r="E97" i="18"/>
  <c r="D90" i="18"/>
  <c r="D92" i="18"/>
  <c r="D89" i="18"/>
  <c r="G93" i="18"/>
  <c r="G85" i="18"/>
  <c r="E90" i="18"/>
  <c r="D94" i="18"/>
  <c r="D86" i="18"/>
  <c r="C95" i="18"/>
  <c r="D96" i="18"/>
  <c r="G87" i="18"/>
  <c r="C94" i="18"/>
  <c r="D88" i="18"/>
  <c r="G91" i="18"/>
  <c r="E91" i="18"/>
  <c r="C96" i="18"/>
  <c r="F97" i="18"/>
  <c r="C92" i="18"/>
  <c r="E89" i="18"/>
  <c r="C93" i="18"/>
  <c r="F89" i="18"/>
  <c r="B94" i="18"/>
  <c r="D91" i="18"/>
  <c r="E95" i="18"/>
  <c r="F95" i="18"/>
  <c r="E108" i="18"/>
  <c r="E109" i="18" s="1"/>
  <c r="G108" i="18"/>
  <c r="G109" i="18" s="1"/>
  <c r="F85" i="18"/>
  <c r="F94" i="18"/>
  <c r="C91" i="18"/>
  <c r="W5" i="20"/>
  <c r="X5" i="20" l="1"/>
  <c r="Y5" i="20" l="1"/>
  <c r="Z5" i="20" l="1"/>
  <c r="AA5" i="20" l="1"/>
  <c r="AB5" i="20" l="1"/>
  <c r="AC5" i="20" l="1"/>
  <c r="AD5" i="20" l="1"/>
  <c r="AE5" i="20" l="1"/>
  <c r="B48" i="25" l="1"/>
  <c r="H48" i="18"/>
  <c r="B48" i="24" l="1"/>
  <c r="Z48" i="1"/>
  <c r="T48" i="14"/>
  <c r="B48" i="21"/>
  <c r="H48" i="1"/>
  <c r="T48" i="20"/>
  <c r="H48" i="23"/>
  <c r="B48" i="20"/>
  <c r="T48" i="24"/>
  <c r="T48" i="25"/>
  <c r="Z48" i="24"/>
  <c r="T48" i="18"/>
  <c r="H48" i="20"/>
  <c r="Z48" i="14"/>
  <c r="Z48" i="23"/>
  <c r="H48" i="24"/>
  <c r="Z48" i="21"/>
  <c r="T48" i="9"/>
  <c r="H48" i="21"/>
  <c r="Z48" i="25"/>
  <c r="Z48" i="9"/>
  <c r="Z48" i="18"/>
  <c r="B48" i="18"/>
  <c r="T48" i="23"/>
  <c r="H48" i="9"/>
  <c r="Z48" i="20"/>
  <c r="B48" i="1"/>
  <c r="T48" i="1"/>
  <c r="H48" i="25"/>
  <c r="T48" i="21"/>
  <c r="B48" i="23"/>
  <c r="H48" i="14"/>
  <c r="B48" i="9"/>
  <c r="C48" i="21" l="1"/>
  <c r="C48" i="18"/>
  <c r="I48" i="14"/>
  <c r="U48" i="14"/>
  <c r="I48" i="24"/>
  <c r="U48" i="9"/>
  <c r="I48" i="20"/>
  <c r="AA48" i="20"/>
  <c r="AA48" i="23"/>
  <c r="U48" i="20"/>
  <c r="AA48" i="14"/>
  <c r="C48" i="24"/>
  <c r="AA48" i="9"/>
  <c r="U48" i="23"/>
  <c r="AA48" i="18"/>
  <c r="I48" i="23"/>
  <c r="C48" i="1"/>
  <c r="AA48" i="1"/>
  <c r="I48" i="18"/>
  <c r="C48" i="23"/>
  <c r="I48" i="25"/>
  <c r="AA48" i="25"/>
  <c r="U48" i="25"/>
  <c r="AA48" i="21"/>
  <c r="U48" i="24"/>
  <c r="C48" i="9"/>
  <c r="I48" i="9"/>
  <c r="U48" i="21"/>
  <c r="C48" i="25"/>
  <c r="C48" i="20"/>
  <c r="U48" i="1"/>
  <c r="I48" i="1"/>
  <c r="U48" i="18"/>
  <c r="AA48" i="24"/>
  <c r="I48" i="21"/>
  <c r="AB48" i="1" l="1"/>
  <c r="AB48" i="23"/>
  <c r="D48" i="25"/>
  <c r="J48" i="18"/>
  <c r="D48" i="24"/>
  <c r="V48" i="14"/>
  <c r="D48" i="21"/>
  <c r="V48" i="9"/>
  <c r="AC48" i="24"/>
  <c r="V48" i="18"/>
  <c r="E48" i="1"/>
  <c r="AB48" i="25"/>
  <c r="AB48" i="18"/>
  <c r="V48" i="24"/>
  <c r="J48" i="23"/>
  <c r="D48" i="18"/>
  <c r="D48" i="1"/>
  <c r="AB48" i="21"/>
  <c r="J48" i="21"/>
  <c r="J48" i="20"/>
  <c r="D48" i="23"/>
  <c r="J48" i="9"/>
  <c r="D48" i="14"/>
  <c r="J48" i="24"/>
  <c r="V48" i="20"/>
  <c r="V48" i="21"/>
  <c r="J48" i="14"/>
  <c r="AB48" i="24"/>
  <c r="AB48" i="9"/>
  <c r="J48" i="1"/>
  <c r="V48" i="25"/>
  <c r="D48" i="9"/>
  <c r="V48" i="1"/>
  <c r="V48" i="23"/>
  <c r="D48" i="20"/>
  <c r="AB48" i="14"/>
  <c r="J48" i="25"/>
  <c r="AB48" i="20"/>
  <c r="W48" i="14" l="1"/>
  <c r="K48" i="21"/>
  <c r="K48" i="20"/>
  <c r="L48" i="25"/>
  <c r="E48" i="18"/>
  <c r="E48" i="24"/>
  <c r="K48" i="25"/>
  <c r="AC48" i="14"/>
  <c r="W48" i="9"/>
  <c r="K48" i="18"/>
  <c r="E48" i="14"/>
  <c r="W48" i="18"/>
  <c r="E48" i="21"/>
  <c r="AC48" i="25"/>
  <c r="E48" i="25"/>
  <c r="K48" i="24"/>
  <c r="AC48" i="1"/>
  <c r="AC48" i="23"/>
  <c r="K48" i="14"/>
  <c r="E48" i="23"/>
  <c r="K48" i="23"/>
  <c r="K48" i="1"/>
  <c r="AC48" i="21"/>
  <c r="W48" i="1"/>
  <c r="E48" i="9"/>
  <c r="E48" i="20"/>
  <c r="AC48" i="20"/>
  <c r="W48" i="23"/>
  <c r="W48" i="21"/>
  <c r="W48" i="25"/>
  <c r="W48" i="20"/>
  <c r="AC48" i="18"/>
  <c r="AC48" i="9"/>
  <c r="W48" i="24"/>
  <c r="K48" i="9"/>
  <c r="L48" i="9" l="1"/>
  <c r="L48" i="24"/>
  <c r="AD48" i="18"/>
  <c r="X48" i="21"/>
  <c r="L48" i="20"/>
  <c r="F48" i="18"/>
  <c r="F48" i="9"/>
  <c r="G48" i="14"/>
  <c r="G48" i="25"/>
  <c r="G48" i="23"/>
  <c r="F48" i="20"/>
  <c r="L48" i="21"/>
  <c r="AD48" i="20"/>
  <c r="L48" i="14"/>
  <c r="AD48" i="1"/>
  <c r="AD48" i="21"/>
  <c r="L48" i="18"/>
  <c r="AD48" i="25"/>
  <c r="F48" i="24"/>
  <c r="X48" i="23"/>
  <c r="X48" i="9"/>
  <c r="X48" i="25"/>
  <c r="X48" i="14"/>
  <c r="F48" i="14"/>
  <c r="F48" i="23"/>
  <c r="F48" i="1"/>
  <c r="AD48" i="9"/>
  <c r="AD48" i="23"/>
  <c r="X48" i="18"/>
  <c r="F48" i="21"/>
  <c r="X48" i="24"/>
  <c r="AD48" i="14"/>
  <c r="F48" i="25"/>
  <c r="X48" i="1"/>
  <c r="AD48" i="24"/>
  <c r="X48" i="20"/>
  <c r="L48" i="23"/>
  <c r="L48" i="1"/>
  <c r="G48" i="21" l="1"/>
  <c r="AE48" i="1"/>
  <c r="M48" i="23"/>
  <c r="Y48" i="23"/>
  <c r="AE48" i="24"/>
  <c r="G48" i="9"/>
  <c r="Y48" i="1"/>
  <c r="M48" i="18"/>
  <c r="AE48" i="23"/>
  <c r="M48" i="21"/>
  <c r="Y48" i="9"/>
  <c r="Y48" i="21"/>
  <c r="Y48" i="18"/>
  <c r="Y48" i="14"/>
  <c r="AE48" i="20"/>
  <c r="M48" i="14"/>
  <c r="Y48" i="20"/>
  <c r="M48" i="1"/>
  <c r="AE48" i="9"/>
  <c r="M48" i="24"/>
  <c r="AE48" i="18"/>
  <c r="G48" i="24"/>
  <c r="AE48" i="25"/>
  <c r="M48" i="9"/>
  <c r="AE48" i="21"/>
  <c r="Y48" i="25"/>
  <c r="M48" i="25"/>
  <c r="M48" i="20"/>
  <c r="Y48" i="24"/>
  <c r="G48" i="18"/>
  <c r="G48" i="1"/>
  <c r="AE48" i="14"/>
  <c r="G48" i="20"/>
  <c r="N48" i="24" l="1"/>
  <c r="N48" i="25" l="1"/>
  <c r="O48" i="24"/>
  <c r="N48" i="23"/>
  <c r="P48" i="24" l="1"/>
  <c r="O48" i="23"/>
  <c r="O48" i="25" l="1"/>
  <c r="R48" i="24"/>
  <c r="Q48" i="24"/>
  <c r="P48" i="23"/>
  <c r="P48" i="25" l="1"/>
  <c r="Q48" i="23"/>
  <c r="Q48" i="25" l="1"/>
  <c r="R48" i="25"/>
  <c r="S48" i="24"/>
  <c r="R48" i="23"/>
  <c r="S48" i="23" l="1"/>
  <c r="S48" i="25" l="1"/>
  <c r="N48" i="1" l="1"/>
  <c r="O48" i="1" l="1"/>
  <c r="P48" i="1" l="1"/>
  <c r="Q48" i="1" l="1"/>
  <c r="R48" i="1" l="1"/>
  <c r="S48" i="1" l="1"/>
  <c r="N48" i="9" l="1"/>
  <c r="O48" i="9" l="1"/>
  <c r="P48" i="9" l="1"/>
  <c r="Q48" i="9" l="1"/>
  <c r="R48" i="9" l="1"/>
  <c r="S48" i="9" l="1"/>
  <c r="N48" i="14" l="1"/>
  <c r="O48" i="14" l="1"/>
  <c r="P48" i="14" l="1"/>
  <c r="Q48" i="14" l="1"/>
  <c r="R48" i="14" l="1"/>
  <c r="S48" i="14" l="1"/>
  <c r="N48" i="21" l="1"/>
  <c r="O48" i="21" l="1"/>
  <c r="Q48" i="21" l="1"/>
  <c r="P48" i="21"/>
  <c r="R48" i="21" l="1"/>
  <c r="S48" i="21" l="1"/>
  <c r="N48" i="18" l="1"/>
  <c r="N48" i="20"/>
  <c r="O48" i="20" l="1"/>
  <c r="O48" i="18"/>
  <c r="P48" i="20" l="1"/>
  <c r="P48" i="18"/>
  <c r="Q48" i="18" l="1"/>
  <c r="Q48" i="20"/>
  <c r="R48" i="18" l="1"/>
  <c r="R48" i="20"/>
  <c r="S48" i="20" l="1"/>
  <c r="S48" i="18"/>
  <c r="S105" i="18" l="1"/>
  <c r="S101" i="18" l="1"/>
  <c r="Q103" i="18"/>
  <c r="Q102" i="18"/>
  <c r="O102" i="18"/>
  <c r="R100" i="18"/>
  <c r="R98" i="18"/>
  <c r="R86" i="18" s="1"/>
  <c r="P106" i="18"/>
  <c r="O103" i="18"/>
  <c r="O105" i="18"/>
  <c r="P100" i="18"/>
  <c r="P98" i="18"/>
  <c r="P91" i="18" s="1"/>
  <c r="S103" i="18"/>
  <c r="N101" i="18"/>
  <c r="R107" i="18"/>
  <c r="S102" i="18"/>
  <c r="R106" i="18"/>
  <c r="S104" i="18"/>
  <c r="P102" i="18"/>
  <c r="O104" i="18"/>
  <c r="Q101" i="18"/>
  <c r="S106" i="18"/>
  <c r="N100" i="18"/>
  <c r="N98" i="18"/>
  <c r="N88" i="18" s="1"/>
  <c r="R103" i="18"/>
  <c r="R101" i="18"/>
  <c r="P105" i="18"/>
  <c r="Q105" i="18"/>
  <c r="R102" i="18"/>
  <c r="Q104" i="18"/>
  <c r="P101" i="18"/>
  <c r="P107" i="18"/>
  <c r="O107" i="18"/>
  <c r="N103" i="18"/>
  <c r="P103" i="18"/>
  <c r="Q98" i="18"/>
  <c r="Q86" i="18" s="1"/>
  <c r="Q100" i="18"/>
  <c r="O106" i="18"/>
  <c r="P104" i="18"/>
  <c r="N102" i="18"/>
  <c r="R104" i="18"/>
  <c r="N105" i="18"/>
  <c r="N107" i="18"/>
  <c r="Q107" i="18"/>
  <c r="N104" i="18"/>
  <c r="R105" i="18"/>
  <c r="S100" i="18"/>
  <c r="S98" i="18"/>
  <c r="S93" i="18" s="1"/>
  <c r="Q106" i="18"/>
  <c r="O100" i="18"/>
  <c r="O98" i="18"/>
  <c r="O88" i="18" s="1"/>
  <c r="N106" i="18"/>
  <c r="O101" i="18"/>
  <c r="S107" i="18"/>
  <c r="N95" i="18" l="1"/>
  <c r="N96" i="18"/>
  <c r="N94" i="18"/>
  <c r="N86" i="18"/>
  <c r="P94" i="18"/>
  <c r="O95" i="18"/>
  <c r="P97" i="18"/>
  <c r="R91" i="18"/>
  <c r="O94" i="18"/>
  <c r="S92" i="18"/>
  <c r="P92" i="18"/>
  <c r="P90" i="18"/>
  <c r="S95" i="18"/>
  <c r="O85" i="18"/>
  <c r="R88" i="18"/>
  <c r="P86" i="18"/>
  <c r="P93" i="18"/>
  <c r="N93" i="18"/>
  <c r="P87" i="18"/>
  <c r="S97" i="18"/>
  <c r="R93" i="18"/>
  <c r="N91" i="18"/>
  <c r="P88" i="18"/>
  <c r="R92" i="18"/>
  <c r="O97" i="18"/>
  <c r="O87" i="18"/>
  <c r="R95" i="18"/>
  <c r="N92" i="18"/>
  <c r="R89" i="18"/>
  <c r="N85" i="18"/>
  <c r="P89" i="18"/>
  <c r="N87" i="18"/>
  <c r="P96" i="18"/>
  <c r="Q87" i="18"/>
  <c r="Q93" i="18"/>
  <c r="P108" i="18"/>
  <c r="P109" i="18" s="1"/>
  <c r="Q96" i="18"/>
  <c r="N108" i="18"/>
  <c r="N109" i="18" s="1"/>
  <c r="S88" i="18"/>
  <c r="R85" i="18"/>
  <c r="Q90" i="18"/>
  <c r="O96" i="18"/>
  <c r="S94" i="18"/>
  <c r="Q92" i="18"/>
  <c r="Q94" i="18"/>
  <c r="R96" i="18"/>
  <c r="S91" i="18"/>
  <c r="O93" i="18"/>
  <c r="R108" i="18"/>
  <c r="R109" i="18" s="1"/>
  <c r="S85" i="18"/>
  <c r="Q97" i="18"/>
  <c r="S90" i="18"/>
  <c r="P95" i="18"/>
  <c r="S108" i="18"/>
  <c r="S109" i="18" s="1"/>
  <c r="Q85" i="18"/>
  <c r="N90" i="18"/>
  <c r="Q91" i="18"/>
  <c r="R87" i="18"/>
  <c r="S96" i="18"/>
  <c r="O92" i="18"/>
  <c r="S89" i="18"/>
  <c r="O90" i="18"/>
  <c r="S87" i="18"/>
  <c r="Q89" i="18"/>
  <c r="S86" i="18"/>
  <c r="O89" i="18"/>
  <c r="O108" i="18"/>
  <c r="O109" i="18" s="1"/>
  <c r="N97" i="18"/>
  <c r="N89" i="18"/>
  <c r="Q108" i="18"/>
  <c r="Q109" i="18" s="1"/>
  <c r="Q95" i="18"/>
  <c r="R94" i="18"/>
  <c r="R90" i="18"/>
  <c r="O91" i="18"/>
  <c r="R97" i="18"/>
  <c r="P85" i="18"/>
  <c r="Q88" i="18"/>
  <c r="O86" i="18"/>
</calcChain>
</file>

<file path=xl/comments1.xml><?xml version="1.0" encoding="utf-8"?>
<comments xmlns="http://schemas.openxmlformats.org/spreadsheetml/2006/main">
  <authors>
    <author>Susanna Andreasi Bassi</author>
  </authors>
  <commentList>
    <comment ref="H21" authorId="0" shapeId="0">
      <text>
        <r>
          <rPr>
            <sz val="9"/>
            <color indexed="81"/>
            <rFont val="Tahoma"/>
            <family val="2"/>
          </rPr>
          <t xml:space="preserve">
Due to nitrate. 
Higher than the other due to the transfer coefficients of NO3_N for raw digestate.</t>
        </r>
      </text>
    </comment>
    <comment ref="V21" authorId="0" shapeId="0">
      <text>
        <r>
          <rPr>
            <sz val="9"/>
            <color indexed="81"/>
            <rFont val="Tahoma"/>
            <family val="2"/>
          </rPr>
          <t>Due to nitrate. 
Higher than the other due to the transfer coefficients of NO3_N for raw digestate.</t>
        </r>
      </text>
    </comment>
  </commentList>
</comments>
</file>

<file path=xl/comments2.xml><?xml version="1.0" encoding="utf-8"?>
<comments xmlns="http://schemas.openxmlformats.org/spreadsheetml/2006/main">
  <authors>
    <author>Susanna Andreasi Bassi</author>
  </authors>
  <commentList>
    <comment ref="H21" authorId="0" shapeId="0">
      <text>
        <r>
          <rPr>
            <sz val="9"/>
            <color indexed="81"/>
            <rFont val="Tahoma"/>
            <family val="2"/>
          </rPr>
          <t xml:space="preserve">
Due to nitrate. 
Higher than the other due to the transfer coefficients of NO3_N for raw digestate.</t>
        </r>
      </text>
    </comment>
    <comment ref="V21" authorId="0" shapeId="0">
      <text>
        <r>
          <rPr>
            <sz val="9"/>
            <color indexed="81"/>
            <rFont val="Tahoma"/>
            <family val="2"/>
          </rPr>
          <t>Due to nitrate. 
Higher than the other due to the transfer coefficients of NO3_N for raw digestate.</t>
        </r>
      </text>
    </comment>
  </commentList>
</comments>
</file>

<file path=xl/sharedStrings.xml><?xml version="1.0" encoding="utf-8"?>
<sst xmlns="http://schemas.openxmlformats.org/spreadsheetml/2006/main" count="554" uniqueCount="192">
  <si>
    <t>Barcelona</t>
  </si>
  <si>
    <t>Copenhagen</t>
  </si>
  <si>
    <t>TOT</t>
  </si>
  <si>
    <t>Average electricity</t>
  </si>
  <si>
    <t>Average space heating</t>
  </si>
  <si>
    <t>Lisbon</t>
  </si>
  <si>
    <t>South Wales</t>
  </si>
  <si>
    <t>Trento</t>
  </si>
  <si>
    <t>Unit</t>
  </si>
  <si>
    <t>pt</t>
  </si>
  <si>
    <t>MJ</t>
  </si>
  <si>
    <t>CTUe</t>
  </si>
  <si>
    <t>PHA2</t>
  </si>
  <si>
    <t>PHA3</t>
  </si>
  <si>
    <t>PP</t>
  </si>
  <si>
    <t>PUR</t>
  </si>
  <si>
    <t>PHA1</t>
  </si>
  <si>
    <t>wPE</t>
  </si>
  <si>
    <t>Impact category</t>
  </si>
  <si>
    <t>Climate change</t>
  </si>
  <si>
    <t>Ozone depletion</t>
  </si>
  <si>
    <t>Ionising radiation</t>
  </si>
  <si>
    <t>Land use</t>
  </si>
  <si>
    <t>Human toxicity, cancer</t>
  </si>
  <si>
    <t>Waste</t>
  </si>
  <si>
    <t>Err -</t>
  </si>
  <si>
    <t>PHA composting</t>
  </si>
  <si>
    <t>Err +</t>
  </si>
  <si>
    <t>No NaOCl</t>
  </si>
  <si>
    <t>LDPE</t>
  </si>
  <si>
    <t>Baseline</t>
  </si>
  <si>
    <t>Low CH4 leaking (only biorefinery)</t>
  </si>
  <si>
    <t>Biogas upgrading (only biorefinery)</t>
  </si>
  <si>
    <t>Low CH4 leaking (biorefinery + CF)</t>
  </si>
  <si>
    <t>Biogas upgrading (biorefinery + CF)</t>
  </si>
  <si>
    <t>PER IMPACT CATEGORY</t>
  </si>
  <si>
    <t>Other</t>
  </si>
  <si>
    <t>kg CO2-Eq</t>
  </si>
  <si>
    <t>kg CFC-11 Eq</t>
  </si>
  <si>
    <t>Disease incidences</t>
  </si>
  <si>
    <t>kBq U235</t>
  </si>
  <si>
    <t>kg NMVOC eq</t>
  </si>
  <si>
    <t>mol H+ eq.</t>
  </si>
  <si>
    <t>mol N eq.</t>
  </si>
  <si>
    <t>kg P-eq</t>
  </si>
  <si>
    <t>kg N eq.</t>
  </si>
  <si>
    <t>kg antimony-eq</t>
  </si>
  <si>
    <t>CTUh</t>
  </si>
  <si>
    <t>EUR</t>
  </si>
  <si>
    <t>FW_residual</t>
  </si>
  <si>
    <t>FW_AD</t>
  </si>
  <si>
    <t>SS_AD_Inc</t>
  </si>
  <si>
    <t>SS_AD_UOL</t>
  </si>
  <si>
    <t>FW_Inc</t>
  </si>
  <si>
    <t>Abbreviation</t>
  </si>
  <si>
    <t>Excel sheet</t>
  </si>
  <si>
    <t>GWP</t>
  </si>
  <si>
    <t>ODP</t>
  </si>
  <si>
    <t>Particulate Matter</t>
  </si>
  <si>
    <t>PM</t>
  </si>
  <si>
    <t>IR</t>
  </si>
  <si>
    <t>Photochemical ozone formation - human health</t>
  </si>
  <si>
    <t>POFP</t>
  </si>
  <si>
    <t>Terrestrial acidification</t>
  </si>
  <si>
    <t>AC</t>
  </si>
  <si>
    <t>TEP</t>
  </si>
  <si>
    <t>Eutrophication freshwater</t>
  </si>
  <si>
    <t>FEP</t>
  </si>
  <si>
    <t>MEP</t>
  </si>
  <si>
    <t>LU</t>
  </si>
  <si>
    <t>Water depletion</t>
  </si>
  <si>
    <t>WD</t>
  </si>
  <si>
    <t>Depletion of abiotic resources fossil</t>
  </si>
  <si>
    <t>FFP</t>
  </si>
  <si>
    <t>Depletion of abiotic resources elements</t>
  </si>
  <si>
    <t>DAP</t>
  </si>
  <si>
    <t>Ecoxicity, freshwater</t>
  </si>
  <si>
    <t>ET</t>
  </si>
  <si>
    <t>HT-c</t>
  </si>
  <si>
    <t>Human toxicity, non-cancer</t>
  </si>
  <si>
    <t>HT-nc</t>
  </si>
  <si>
    <t>GWP!A1</t>
  </si>
  <si>
    <t>ODP!A1</t>
  </si>
  <si>
    <t>PM!A1</t>
  </si>
  <si>
    <t>IR!A1</t>
  </si>
  <si>
    <t>POFP!A1</t>
  </si>
  <si>
    <t>AC!A1</t>
  </si>
  <si>
    <t>TEP!A1</t>
  </si>
  <si>
    <t>FEP!A1</t>
  </si>
  <si>
    <t>MEP!A1</t>
  </si>
  <si>
    <t>LU!A1</t>
  </si>
  <si>
    <t>WD!A1</t>
  </si>
  <si>
    <t>FFP!A1</t>
  </si>
  <si>
    <t>DAP!A1</t>
  </si>
  <si>
    <t>HT-c'!A1</t>
  </si>
  <si>
    <t>HT-nc'!A1</t>
  </si>
  <si>
    <t>Budget!A1</t>
  </si>
  <si>
    <t>Extern!A1</t>
  </si>
  <si>
    <t>sLCC!A1</t>
  </si>
  <si>
    <t>Single_without tox'!A1</t>
  </si>
  <si>
    <t>ECONOMIC RESULTS</t>
  </si>
  <si>
    <t>Budget costs</t>
  </si>
  <si>
    <t>Externalities</t>
  </si>
  <si>
    <t>Societal LCC</t>
  </si>
  <si>
    <t>Single weighted indicator without toxicity</t>
  </si>
  <si>
    <t>FW_sep.</t>
  </si>
  <si>
    <t>Description</t>
  </si>
  <si>
    <t xml:space="preserve">Biorefinery residues and the SS counter-factual were modeled as the treatment of SS in 2018 in each cluster: In Barcelona, Lisbon, South Wales, and Trento, the SS was dewatered (with or without anaerobic digestion, and with or without composting) and used on land. In Copenhagen, 100% of the SS was anaerobically digested and incinerated. The mass balance of the current situation is available in the SM A. The FW counter-factual involved the treatment of the source-separated FW in 2018 in each cluster: Anaerobic digestion followed by direct use-on-land in Copenhagen; composting followed by use-on-land in South Wales; anaerobic digestion followed by composting and use-on-land in Barcelona, Lisbon, and Trento (in Trento, anaerobic digestion represented the treatment of 75% of the source-separated FW, while the remainder was sent to composting). </t>
  </si>
  <si>
    <t xml:space="preserve">Biorefinery residue management and the SS counter-factual were the same as in alternative I. The FW counter-factual was modeled as the current treatment of the residual waste: Mechanical biological treatment (before incineration or landfilling) and incineration in Barcelona; only incineration in Copenhagen and South Wales; mechanical biological treatment (before landfilling) and direct landfilling in Lisbon and Trento. </t>
  </si>
  <si>
    <t>Biorefinery residues management and the SS counter-factual were the same as in alternative I. The FW counter-factual was 100% anaerobic digestion, whereby the biogas was combusted in a combined heat and power (CHP) engine that produced electricity to be sold to the grid, and heat to be used internally. The digestate was either spread directly on land (in Copenhagen and South Wales) or was previously dewatered and composted (in Barcelona, Lisbon, and Trento).</t>
  </si>
  <si>
    <t>Biorefinery residues management and the SS counter-factual were the same as in alternative I. The FW counter-factual was incineration.</t>
  </si>
  <si>
    <t>All biorefinery residues were sent to anaerobic digestion followed by dewatering and incineration. The same treatment was represented by the SS counter-factual. The FW counter-factual was the same as in alternative I.</t>
  </si>
  <si>
    <t>All biorefinery residues were sent to anaerobic digestion followed by use-on-land. After anaerobic digestion, the digestate was dewatered and composted in Barcelona, South Wales, and Trento, while it was directly spread on land in Copenhagen and Lisbon. The same treatment represented the SS counter-factual. The FW counter-factual was the same as in alternative I.</t>
  </si>
  <si>
    <t>ALTERNATIVE SCENARIOS ANALYZED</t>
  </si>
  <si>
    <t>Alternative I</t>
  </si>
  <si>
    <t>Alternative II</t>
  </si>
  <si>
    <t>Alternative III</t>
  </si>
  <si>
    <t>Alternative IV</t>
  </si>
  <si>
    <t>Alternative V</t>
  </si>
  <si>
    <t>Alternative VI</t>
  </si>
  <si>
    <t>Eutrophication terrestrial</t>
  </si>
  <si>
    <t>Eutrophication marine</t>
  </si>
  <si>
    <t>ET!A1</t>
  </si>
  <si>
    <t>EUR2019</t>
  </si>
  <si>
    <t>m3 water eq of deprived water</t>
  </si>
  <si>
    <t>PHA_refinery+PHA refinery</t>
  </si>
  <si>
    <t>PHA_refinery+Collection</t>
  </si>
  <si>
    <t>PHA_waste+Direct AD</t>
  </si>
  <si>
    <t>PHA_waste+Biogas use+avoided</t>
  </si>
  <si>
    <t>PHA_waste+Composting</t>
  </si>
  <si>
    <t>PHA_waste+UOL</t>
  </si>
  <si>
    <t>PHA_waste+Incineration+MBT(direct)</t>
  </si>
  <si>
    <t>PHA_waste+Avoided energy (incineration+MBT)</t>
  </si>
  <si>
    <t>PHA_waste+Landfill</t>
  </si>
  <si>
    <t>PHA_waste+WWTP+dew</t>
  </si>
  <si>
    <t>Food waste_CF+PHA refinery</t>
  </si>
  <si>
    <t>Food waste_CF+Collection</t>
  </si>
  <si>
    <t>Food waste_CF+Direct AD</t>
  </si>
  <si>
    <t>Food waste_CF+Biogas use+avoided</t>
  </si>
  <si>
    <t>Food waste_CF+Composting</t>
  </si>
  <si>
    <t>Food waste_CF+UOL</t>
  </si>
  <si>
    <t>Food waste_CF+Incineration+MBT(direct)</t>
  </si>
  <si>
    <t>Food waste_CF+Avoided energy (incineration+MBT)</t>
  </si>
  <si>
    <t>Food waste_CF+Landfill</t>
  </si>
  <si>
    <t>Food waste_CF+WWTP+dew</t>
  </si>
  <si>
    <t>Sludge_CF+PHA refinery</t>
  </si>
  <si>
    <t>Sludge_CF+Collection</t>
  </si>
  <si>
    <t>Sludge_CF+Direct AD</t>
  </si>
  <si>
    <t>Sludge_CF+Biogas use+avoided</t>
  </si>
  <si>
    <t>Sludge_CF+Composting</t>
  </si>
  <si>
    <t>Sludge_CF+UOL</t>
  </si>
  <si>
    <t>Sludge_CF+Incineration+MBT(direct)</t>
  </si>
  <si>
    <t>Sludge_CF+Avoided energy (incineration+MBT)</t>
  </si>
  <si>
    <t>Sludge_CF+Landfill</t>
  </si>
  <si>
    <t>Sludge_CF+WWTP+dew</t>
  </si>
  <si>
    <t>PHA_refinery</t>
  </si>
  <si>
    <t>PHA_waste</t>
  </si>
  <si>
    <t>Food waste_CF</t>
  </si>
  <si>
    <t>Sludge_CF</t>
  </si>
  <si>
    <t>Total</t>
  </si>
  <si>
    <t>Eutrophication Terrestrial [mol N-eq / kg PHA]</t>
  </si>
  <si>
    <t>Eutrophication freshwater [kg P-eq / kg PHA]</t>
  </si>
  <si>
    <t>Eutrophication marine [kg N-eq / kg PHA]</t>
  </si>
  <si>
    <t>Terrestrial acidification [mol H+-eq / kg PHA]</t>
  </si>
  <si>
    <t>Photochemical ozone formation - human health [kg NMVOC-eq / kg PHA]</t>
  </si>
  <si>
    <t>Ionising radiation [kBq U235-eq / kgPHA]</t>
  </si>
  <si>
    <t>Particulate Matter [Disease incidences-eq / kg PHA]</t>
  </si>
  <si>
    <t>Ozone depletion [kg CFC-11-eq / kg PHA]</t>
  </si>
  <si>
    <t>Climate change [kg CO2-eq / kg PHA]</t>
  </si>
  <si>
    <t>Land use [pt-eq / kg PHA]</t>
  </si>
  <si>
    <t>Water depletion [m3 water-eq / kg PHA]</t>
  </si>
  <si>
    <t>Depletion of abiotic resources fossil [MJ-eq / kg PHA]</t>
  </si>
  <si>
    <t>Depletion of abiotic resources elements [kg Sb-eq / kg PHA]</t>
  </si>
  <si>
    <t>Ecoxicity, freshwater [CTUe / kg PHA]</t>
  </si>
  <si>
    <t>Human toxicity, cancer [CTUh / kg PHA]</t>
  </si>
  <si>
    <t>Human toxicity, non-cancer [CTUh / kg PHA]</t>
  </si>
  <si>
    <t>Single weighted indicator without toxicity [wPE / kg PHA]</t>
  </si>
  <si>
    <t>Societal LCC [EUR2019 / kg PHA]</t>
  </si>
  <si>
    <t>Externalities [EUR2019 / kg PHA]</t>
  </si>
  <si>
    <t>Budget costs [EUR2019 / kg PHA]</t>
  </si>
  <si>
    <t>m3 water</t>
  </si>
  <si>
    <t>Eutrophication Terrestrial</t>
  </si>
  <si>
    <t>Eutrophication Marine</t>
  </si>
  <si>
    <t>*) Corresponding author: Susanna Andreasi Bassi, suan@env.dtu.dk</t>
  </si>
  <si>
    <r>
      <t xml:space="preserve">1 </t>
    </r>
    <r>
      <rPr>
        <sz val="10"/>
        <color theme="1"/>
        <rFont val="Verdana"/>
        <family val="2"/>
      </rPr>
      <t>Department of Environmental Engineering, Technical University of Denmark, DK-2800 Kgs. Lyngby, Denmark</t>
    </r>
  </si>
  <si>
    <r>
      <t xml:space="preserve">2 </t>
    </r>
    <r>
      <rPr>
        <sz val="10"/>
        <color theme="1"/>
        <rFont val="Verdana"/>
        <family val="2"/>
      </rPr>
      <t>Department of Environmental Sciences, Informatics and Statistics, Ca' Foscari University of Venice, IT-30172 Mestre (VE), Italy</t>
    </r>
  </si>
  <si>
    <t>Alternative scenario</t>
  </si>
  <si>
    <r>
      <t>Susanna Andreasi Bassi</t>
    </r>
    <r>
      <rPr>
        <i/>
        <vertAlign val="superscript"/>
        <sz val="10"/>
        <color theme="1"/>
        <rFont val="Verdana"/>
        <family val="2"/>
      </rPr>
      <t>1</t>
    </r>
    <r>
      <rPr>
        <i/>
        <sz val="10"/>
        <color theme="1"/>
        <rFont val="Verdana"/>
        <family val="2"/>
      </rPr>
      <t>*, Alessio Boldrin</t>
    </r>
    <r>
      <rPr>
        <i/>
        <vertAlign val="superscript"/>
        <sz val="10"/>
        <color theme="1"/>
        <rFont val="Verdana"/>
        <family val="2"/>
      </rPr>
      <t>1</t>
    </r>
    <r>
      <rPr>
        <i/>
        <sz val="10"/>
        <color theme="1"/>
        <rFont val="Verdana"/>
        <family val="2"/>
      </rPr>
      <t>, Giammarco Frenna</t>
    </r>
    <r>
      <rPr>
        <i/>
        <vertAlign val="superscript"/>
        <sz val="10"/>
        <color theme="1"/>
        <rFont val="Verdana"/>
        <family val="2"/>
      </rPr>
      <t>2</t>
    </r>
    <r>
      <rPr>
        <i/>
        <sz val="10"/>
        <color theme="1"/>
        <rFont val="Verdana"/>
        <family val="2"/>
      </rPr>
      <t>, Thomas F. Astrup</t>
    </r>
    <r>
      <rPr>
        <i/>
        <vertAlign val="superscript"/>
        <sz val="10"/>
        <color theme="1"/>
        <rFont val="Verdana"/>
        <family val="2"/>
      </rPr>
      <t>1</t>
    </r>
  </si>
  <si>
    <t>Supporting Material B</t>
  </si>
  <si>
    <t>LCA and LCC results</t>
  </si>
  <si>
    <t xml:space="preserve">Andreasi Bassi, Susanna; Boldrin, Alessio; Frenna, Giammarco; Astrup, Thomas Fruergaard (2021)
Supporting material of the article “An environmental and economic assessment of bioplastic from urban biowaste: The example of polyhydroxyalkanoate (PHA).”
Technical University of Denmark. Dataset. https://doi.org/10.11583/DTU.13636436 
This work is licensed under CC BY version 4.0 </t>
  </si>
  <si>
    <t>Article: “An environmental and economic assessment of bioplastic from urban biowaste: The example of polyhydroxyalkanoate (PHA)”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</si>
</sst>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E+00"/>
    <numFmt numFmtId="165" formatCode="0.0"/>
    <numFmt numFmtId="166" formatCode="#,##0.0"/>
  </numFmts>
  <fonts count="18" x14ac:knownFonts="1">
    <font>
      <sz val="11"/>
      <color theme="1"/>
      <name val="Calibri"/>
      <family val="2"/>
      <scheme val="minor"/>
    </font>
    <font>
      <sz val="10"/>
      <color theme="1"/>
      <name val="Calibri"/>
      <family val="2"/>
      <scheme val="minor"/>
    </font>
    <font>
      <b/>
      <sz val="10"/>
      <color theme="1"/>
      <name val="Calibri"/>
      <family val="2"/>
      <scheme val="minor"/>
    </font>
    <font>
      <sz val="11"/>
      <color theme="1"/>
      <name val="Calibri"/>
      <family val="2"/>
      <scheme val="minor"/>
    </font>
    <font>
      <sz val="9"/>
      <color indexed="81"/>
      <name val="Tahoma"/>
      <family val="2"/>
    </font>
    <font>
      <b/>
      <sz val="14"/>
      <color rgb="FFFF0000"/>
      <name val="Calibri"/>
      <family val="2"/>
      <scheme val="minor"/>
    </font>
    <font>
      <b/>
      <sz val="11"/>
      <color theme="1"/>
      <name val="Calibri"/>
      <family val="2"/>
      <scheme val="minor"/>
    </font>
    <font>
      <u/>
      <sz val="11"/>
      <color theme="10"/>
      <name val="Calibri"/>
      <family val="2"/>
      <scheme val="minor"/>
    </font>
    <font>
      <b/>
      <sz val="12"/>
      <color theme="1"/>
      <name val="Calibri"/>
      <family val="2"/>
      <scheme val="minor"/>
    </font>
    <font>
      <b/>
      <sz val="20"/>
      <color theme="1"/>
      <name val="Verdana"/>
      <family val="2"/>
    </font>
    <font>
      <i/>
      <sz val="10"/>
      <color theme="1"/>
      <name val="Verdana"/>
      <family val="2"/>
    </font>
    <font>
      <i/>
      <vertAlign val="superscript"/>
      <sz val="10"/>
      <color theme="1"/>
      <name val="Verdana"/>
      <family val="2"/>
    </font>
    <font>
      <sz val="10"/>
      <color theme="1"/>
      <name val="Verdana"/>
      <family val="2"/>
    </font>
    <font>
      <vertAlign val="superscript"/>
      <sz val="10"/>
      <color theme="1"/>
      <name val="Verdana"/>
      <family val="2"/>
    </font>
    <font>
      <sz val="14"/>
      <color rgb="FF0070C0"/>
      <name val="Calibri"/>
      <family val="2"/>
      <scheme val="minor"/>
    </font>
    <font>
      <b/>
      <sz val="20"/>
      <name val="Verdana"/>
      <family val="2"/>
    </font>
    <font>
      <b/>
      <sz val="16"/>
      <name val="Verdana"/>
      <family val="2"/>
    </font>
    <font>
      <sz val="14"/>
      <color rgb="FFFF0000"/>
      <name val="Calibri"/>
      <family val="2"/>
      <scheme val="minor"/>
    </font>
  </fonts>
  <fills count="3">
    <fill>
      <patternFill patternType="none"/>
    </fill>
    <fill>
      <patternFill patternType="gray125"/>
    </fill>
    <fill>
      <patternFill patternType="solid">
        <fgColor theme="0" tint="-0.499984740745262"/>
        <bgColor indexed="64"/>
      </patternFill>
    </fill>
  </fills>
  <borders count="12">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3" fillId="0" borderId="0" applyFont="0" applyFill="0" applyBorder="0" applyAlignment="0" applyProtection="0"/>
    <xf numFmtId="0" fontId="7" fillId="0" borderId="0" applyNumberFormat="0" applyFill="0" applyBorder="0" applyAlignment="0" applyProtection="0"/>
  </cellStyleXfs>
  <cellXfs count="170">
    <xf numFmtId="0" fontId="0" fillId="0" borderId="0" xfId="0"/>
    <xf numFmtId="0" fontId="1" fillId="0" borderId="0" xfId="0" applyFont="1"/>
    <xf numFmtId="0" fontId="2" fillId="0" borderId="0" xfId="0" applyFont="1"/>
    <xf numFmtId="0" fontId="2" fillId="0" borderId="0" xfId="0" applyFont="1" applyAlignment="1">
      <alignment horizontal="center" vertical="center" wrapText="1"/>
    </xf>
    <xf numFmtId="3" fontId="1" fillId="0" borderId="0" xfId="0" applyNumberFormat="1" applyFont="1"/>
    <xf numFmtId="0" fontId="2" fillId="0" borderId="0" xfId="0" applyFont="1" applyAlignment="1">
      <alignment horizontal="right"/>
    </xf>
    <xf numFmtId="0" fontId="1" fillId="0" borderId="0" xfId="0" applyFont="1" applyBorder="1"/>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165" fontId="1" fillId="0" borderId="5" xfId="0" applyNumberFormat="1" applyFont="1" applyBorder="1"/>
    <xf numFmtId="165" fontId="1" fillId="0" borderId="0" xfId="0" applyNumberFormat="1" applyFont="1" applyBorder="1"/>
    <xf numFmtId="165" fontId="1" fillId="0" borderId="6" xfId="0" applyNumberFormat="1" applyFont="1" applyBorder="1"/>
    <xf numFmtId="9" fontId="1" fillId="0" borderId="0" xfId="1" applyFont="1"/>
    <xf numFmtId="166" fontId="1" fillId="0" borderId="5" xfId="0" applyNumberFormat="1" applyFont="1" applyBorder="1"/>
    <xf numFmtId="166" fontId="1" fillId="0" borderId="0" xfId="0" applyNumberFormat="1" applyFont="1" applyBorder="1"/>
    <xf numFmtId="166" fontId="1" fillId="0" borderId="6" xfId="0" applyNumberFormat="1" applyFont="1" applyBorder="1"/>
    <xf numFmtId="166" fontId="1" fillId="0" borderId="2" xfId="0" applyNumberFormat="1" applyFont="1" applyBorder="1"/>
    <xf numFmtId="166" fontId="1" fillId="0" borderId="3" xfId="0" applyNumberFormat="1" applyFont="1" applyBorder="1"/>
    <xf numFmtId="166" fontId="1" fillId="0" borderId="4" xfId="0" applyNumberFormat="1" applyFont="1" applyBorder="1"/>
    <xf numFmtId="166" fontId="1" fillId="0" borderId="7" xfId="0" applyNumberFormat="1" applyFont="1" applyBorder="1"/>
    <xf numFmtId="166" fontId="1" fillId="0" borderId="1" xfId="0" applyNumberFormat="1" applyFont="1" applyBorder="1"/>
    <xf numFmtId="166" fontId="1" fillId="0" borderId="8" xfId="0" applyNumberFormat="1" applyFont="1" applyBorder="1"/>
    <xf numFmtId="165" fontId="1" fillId="0" borderId="3" xfId="0" applyNumberFormat="1" applyFont="1" applyBorder="1"/>
    <xf numFmtId="165" fontId="1" fillId="0" borderId="1" xfId="0" applyNumberFormat="1" applyFont="1" applyBorder="1"/>
    <xf numFmtId="165" fontId="1" fillId="0" borderId="2" xfId="0" applyNumberFormat="1" applyFont="1" applyBorder="1"/>
    <xf numFmtId="165" fontId="1" fillId="0" borderId="4" xfId="0" applyNumberFormat="1" applyFont="1" applyBorder="1"/>
    <xf numFmtId="165" fontId="1" fillId="0" borderId="7" xfId="0" applyNumberFormat="1" applyFont="1" applyBorder="1"/>
    <xf numFmtId="165" fontId="1" fillId="0" borderId="8" xfId="0" applyNumberFormat="1" applyFont="1" applyBorder="1"/>
    <xf numFmtId="2" fontId="1" fillId="0" borderId="0" xfId="0" applyNumberFormat="1" applyFont="1" applyFill="1" applyBorder="1"/>
    <xf numFmtId="3" fontId="1" fillId="0" borderId="5" xfId="0" applyNumberFormat="1" applyFont="1" applyBorder="1"/>
    <xf numFmtId="3" fontId="1" fillId="0" borderId="0" xfId="0" applyNumberFormat="1" applyFont="1" applyBorder="1"/>
    <xf numFmtId="3" fontId="1" fillId="0" borderId="6" xfId="0" applyNumberFormat="1" applyFont="1" applyBorder="1"/>
    <xf numFmtId="3" fontId="1" fillId="0" borderId="7" xfId="0" applyNumberFormat="1" applyFont="1" applyBorder="1"/>
    <xf numFmtId="3" fontId="1" fillId="0" borderId="1" xfId="0" applyNumberFormat="1" applyFont="1" applyBorder="1"/>
    <xf numFmtId="3" fontId="1" fillId="0" borderId="8" xfId="0" applyNumberFormat="1" applyFont="1" applyBorder="1"/>
    <xf numFmtId="166" fontId="1" fillId="0" borderId="5" xfId="0" applyNumberFormat="1" applyFont="1" applyFill="1" applyBorder="1"/>
    <xf numFmtId="166" fontId="1" fillId="0" borderId="0" xfId="0" applyNumberFormat="1" applyFont="1" applyFill="1" applyBorder="1"/>
    <xf numFmtId="166" fontId="1" fillId="0" borderId="6" xfId="0" applyNumberFormat="1" applyFont="1" applyFill="1" applyBorder="1"/>
    <xf numFmtId="0" fontId="1" fillId="0" borderId="0" xfId="0" applyFont="1" applyAlignment="1">
      <alignment horizontal="left" vertical="center" wrapText="1"/>
    </xf>
    <xf numFmtId="3" fontId="2" fillId="0" borderId="0" xfId="0" applyNumberFormat="1" applyFont="1" applyAlignment="1">
      <alignment horizontal="center" vertical="center" wrapText="1"/>
    </xf>
    <xf numFmtId="0" fontId="0" fillId="0" borderId="0" xfId="0" applyAlignment="1">
      <alignment wrapText="1"/>
    </xf>
    <xf numFmtId="0" fontId="8" fillId="0" borderId="0" xfId="0" applyFont="1"/>
    <xf numFmtId="0" fontId="5" fillId="0" borderId="0" xfId="0" applyFont="1"/>
    <xf numFmtId="166" fontId="1" fillId="0" borderId="7" xfId="0" applyNumberFormat="1" applyFont="1" applyFill="1" applyBorder="1"/>
    <xf numFmtId="166" fontId="1" fillId="0" borderId="1" xfId="0" applyNumberFormat="1" applyFont="1" applyFill="1" applyBorder="1"/>
    <xf numFmtId="166" fontId="1" fillId="0" borderId="8" xfId="0" applyNumberFormat="1" applyFont="1" applyFill="1" applyBorder="1"/>
    <xf numFmtId="166" fontId="2" fillId="0" borderId="9" xfId="0" applyNumberFormat="1" applyFont="1" applyBorder="1" applyAlignment="1">
      <alignment horizontal="center" vertical="center" wrapText="1"/>
    </xf>
    <xf numFmtId="166" fontId="2" fillId="0" borderId="10" xfId="0" applyNumberFormat="1" applyFont="1" applyBorder="1" applyAlignment="1">
      <alignment horizontal="center" vertical="center" wrapText="1"/>
    </xf>
    <xf numFmtId="166" fontId="2" fillId="0" borderId="11"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164" fontId="5" fillId="0" borderId="0" xfId="0" applyNumberFormat="1" applyFont="1"/>
    <xf numFmtId="164" fontId="1" fillId="0" borderId="0" xfId="0" applyNumberFormat="1" applyFont="1"/>
    <xf numFmtId="164" fontId="2" fillId="0" borderId="0" xfId="0" applyNumberFormat="1" applyFont="1"/>
    <xf numFmtId="164" fontId="2" fillId="0" borderId="0" xfId="0" applyNumberFormat="1" applyFont="1" applyAlignment="1">
      <alignment horizontal="center" vertical="center" wrapText="1"/>
    </xf>
    <xf numFmtId="164" fontId="2" fillId="0" borderId="2" xfId="0" applyNumberFormat="1"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164" fontId="2" fillId="0" borderId="4" xfId="0" applyNumberFormat="1" applyFont="1" applyFill="1"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3" xfId="0" applyNumberFormat="1" applyFont="1" applyBorder="1" applyAlignment="1">
      <alignment horizontal="center" vertical="center" wrapText="1"/>
    </xf>
    <xf numFmtId="164" fontId="2" fillId="0" borderId="4" xfId="0" applyNumberFormat="1" applyFont="1" applyBorder="1" applyAlignment="1">
      <alignment horizontal="center" vertical="center" wrapText="1"/>
    </xf>
    <xf numFmtId="164" fontId="2" fillId="0" borderId="7"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1" fillId="0" borderId="2" xfId="0" applyNumberFormat="1" applyFont="1" applyBorder="1"/>
    <xf numFmtId="164" fontId="1" fillId="0" borderId="3" xfId="0" applyNumberFormat="1" applyFont="1" applyBorder="1"/>
    <xf numFmtId="164" fontId="1" fillId="0" borderId="4" xfId="0" applyNumberFormat="1" applyFont="1" applyBorder="1"/>
    <xf numFmtId="164" fontId="1" fillId="0" borderId="5" xfId="0" applyNumberFormat="1" applyFont="1" applyBorder="1"/>
    <xf numFmtId="164" fontId="1" fillId="0" borderId="0" xfId="0" applyNumberFormat="1" applyFont="1" applyBorder="1"/>
    <xf numFmtId="164" fontId="1" fillId="0" borderId="6" xfId="0" applyNumberFormat="1" applyFont="1" applyBorder="1"/>
    <xf numFmtId="164" fontId="1" fillId="0" borderId="0" xfId="0" applyNumberFormat="1" applyFont="1" applyFill="1"/>
    <xf numFmtId="164" fontId="1" fillId="0" borderId="7" xfId="0" applyNumberFormat="1" applyFont="1" applyBorder="1"/>
    <xf numFmtId="164" fontId="1" fillId="0" borderId="1" xfId="0" applyNumberFormat="1" applyFont="1" applyBorder="1"/>
    <xf numFmtId="164" fontId="1" fillId="0" borderId="8" xfId="0" applyNumberFormat="1" applyFont="1" applyBorder="1"/>
    <xf numFmtId="164" fontId="2" fillId="0" borderId="0" xfId="0" applyNumberFormat="1" applyFont="1" applyAlignment="1">
      <alignment horizontal="right"/>
    </xf>
    <xf numFmtId="164" fontId="1" fillId="0" borderId="0" xfId="0" applyNumberFormat="1" applyFont="1" applyAlignment="1">
      <alignment horizontal="left" vertical="center" wrapText="1"/>
    </xf>
    <xf numFmtId="164" fontId="2" fillId="0" borderId="9" xfId="0" applyNumberFormat="1" applyFont="1" applyBorder="1" applyAlignment="1">
      <alignment horizontal="center" vertical="center" wrapText="1"/>
    </xf>
    <xf numFmtId="164" fontId="2" fillId="0" borderId="10" xfId="0" applyNumberFormat="1" applyFont="1" applyBorder="1" applyAlignment="1">
      <alignment horizontal="center" vertical="center" wrapText="1"/>
    </xf>
    <xf numFmtId="164" fontId="2" fillId="0" borderId="11" xfId="0" applyNumberFormat="1" applyFont="1" applyBorder="1" applyAlignment="1">
      <alignment horizontal="center" vertical="center" wrapText="1"/>
    </xf>
    <xf numFmtId="164" fontId="1" fillId="0" borderId="5" xfId="0" applyNumberFormat="1" applyFont="1" applyFill="1" applyBorder="1"/>
    <xf numFmtId="164" fontId="1" fillId="0" borderId="0" xfId="0" applyNumberFormat="1" applyFont="1" applyFill="1" applyBorder="1"/>
    <xf numFmtId="164" fontId="1" fillId="0" borderId="6" xfId="0" applyNumberFormat="1" applyFont="1" applyFill="1" applyBorder="1"/>
    <xf numFmtId="164" fontId="1" fillId="0" borderId="7" xfId="0" applyNumberFormat="1" applyFont="1" applyFill="1" applyBorder="1"/>
    <xf numFmtId="164" fontId="1" fillId="0" borderId="1" xfId="0" applyNumberFormat="1" applyFont="1" applyFill="1" applyBorder="1"/>
    <xf numFmtId="164" fontId="1" fillId="0" borderId="8" xfId="0" applyNumberFormat="1" applyFont="1" applyFill="1" applyBorder="1"/>
    <xf numFmtId="2" fontId="5" fillId="0" borderId="0" xfId="0" applyNumberFormat="1" applyFont="1"/>
    <xf numFmtId="2" fontId="1" fillId="0" borderId="0" xfId="0" applyNumberFormat="1" applyFont="1"/>
    <xf numFmtId="2" fontId="2" fillId="0" borderId="0" xfId="0" applyNumberFormat="1" applyFont="1"/>
    <xf numFmtId="2" fontId="2" fillId="0" borderId="0" xfId="0" applyNumberFormat="1" applyFont="1" applyAlignment="1">
      <alignment horizontal="center" vertical="center" wrapText="1"/>
    </xf>
    <xf numFmtId="2" fontId="2" fillId="0" borderId="2" xfId="0" applyNumberFormat="1" applyFont="1" applyFill="1" applyBorder="1" applyAlignment="1">
      <alignment horizontal="center" vertical="center" wrapText="1"/>
    </xf>
    <xf numFmtId="2" fontId="2" fillId="0" borderId="3" xfId="0" applyNumberFormat="1" applyFont="1" applyFill="1" applyBorder="1" applyAlignment="1">
      <alignment horizontal="center" vertical="center" wrapText="1"/>
    </xf>
    <xf numFmtId="2" fontId="2" fillId="0" borderId="4" xfId="0" applyNumberFormat="1" applyFont="1" applyFill="1" applyBorder="1" applyAlignment="1">
      <alignment horizontal="center" vertical="center" wrapText="1"/>
    </xf>
    <xf numFmtId="2" fontId="2" fillId="0" borderId="2" xfId="0" applyNumberFormat="1" applyFont="1" applyBorder="1" applyAlignment="1">
      <alignment horizontal="center" vertical="center" wrapText="1"/>
    </xf>
    <xf numFmtId="2" fontId="2" fillId="0" borderId="3"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2" fillId="0" borderId="7"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2" fontId="1" fillId="0" borderId="2" xfId="0" applyNumberFormat="1" applyFont="1" applyBorder="1"/>
    <xf numFmtId="2" fontId="1" fillId="0" borderId="3" xfId="0" applyNumberFormat="1" applyFont="1" applyBorder="1"/>
    <xf numFmtId="2" fontId="1" fillId="0" borderId="4" xfId="0" applyNumberFormat="1" applyFont="1" applyBorder="1"/>
    <xf numFmtId="2" fontId="1" fillId="0" borderId="5" xfId="0" applyNumberFormat="1" applyFont="1" applyBorder="1"/>
    <xf numFmtId="2" fontId="1" fillId="0" borderId="0" xfId="0" applyNumberFormat="1" applyFont="1" applyBorder="1"/>
    <xf numFmtId="2" fontId="1" fillId="0" borderId="6" xfId="0" applyNumberFormat="1" applyFont="1" applyBorder="1"/>
    <xf numFmtId="2" fontId="1" fillId="0" borderId="0" xfId="0" applyNumberFormat="1" applyFont="1" applyFill="1"/>
    <xf numFmtId="2" fontId="1" fillId="0" borderId="7" xfId="0" applyNumberFormat="1" applyFont="1" applyBorder="1"/>
    <xf numFmtId="2" fontId="1" fillId="0" borderId="1" xfId="0" applyNumberFormat="1" applyFont="1" applyBorder="1"/>
    <xf numFmtId="2" fontId="1" fillId="0" borderId="8" xfId="0" applyNumberFormat="1" applyFont="1" applyBorder="1"/>
    <xf numFmtId="2" fontId="2" fillId="0" borderId="0" xfId="0" applyNumberFormat="1" applyFont="1" applyAlignment="1">
      <alignment horizontal="right"/>
    </xf>
    <xf numFmtId="2" fontId="1" fillId="0" borderId="0" xfId="0" applyNumberFormat="1" applyFont="1" applyAlignment="1">
      <alignment horizontal="left" vertical="center" wrapText="1"/>
    </xf>
    <xf numFmtId="2" fontId="2" fillId="0" borderId="9" xfId="0" applyNumberFormat="1"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11" xfId="0" applyNumberFormat="1" applyFont="1" applyBorder="1" applyAlignment="1">
      <alignment horizontal="center" vertical="center" wrapText="1"/>
    </xf>
    <xf numFmtId="2" fontId="1" fillId="0" borderId="5" xfId="0" applyNumberFormat="1" applyFont="1" applyFill="1" applyBorder="1"/>
    <xf numFmtId="2" fontId="1" fillId="0" borderId="6" xfId="0" applyNumberFormat="1" applyFont="1" applyFill="1" applyBorder="1"/>
    <xf numFmtId="2" fontId="1" fillId="0" borderId="7" xfId="0" applyNumberFormat="1" applyFont="1" applyFill="1" applyBorder="1"/>
    <xf numFmtId="2" fontId="1" fillId="0" borderId="1" xfId="0" applyNumberFormat="1" applyFont="1" applyFill="1" applyBorder="1"/>
    <xf numFmtId="2" fontId="1" fillId="0" borderId="8" xfId="0" applyNumberFormat="1" applyFont="1" applyFill="1" applyBorder="1"/>
    <xf numFmtId="2" fontId="1" fillId="0" borderId="0" xfId="1" applyNumberFormat="1" applyFont="1" applyBorder="1"/>
    <xf numFmtId="164" fontId="8" fillId="0" borderId="0" xfId="0" applyNumberFormat="1" applyFont="1"/>
    <xf numFmtId="0" fontId="9" fillId="0" borderId="0" xfId="0" applyFont="1" applyAlignment="1">
      <alignment horizontal="left" vertical="center"/>
    </xf>
    <xf numFmtId="0" fontId="10" fillId="0" borderId="0" xfId="0" applyFont="1" applyAlignment="1">
      <alignment horizontal="left" vertical="center"/>
    </xf>
    <xf numFmtId="0" fontId="13" fillId="0" borderId="0" xfId="0" applyFont="1" applyAlignment="1">
      <alignment horizontal="left" vertical="center"/>
    </xf>
    <xf numFmtId="0" fontId="0" fillId="2" borderId="0" xfId="0" applyFill="1"/>
    <xf numFmtId="0" fontId="0" fillId="2" borderId="0" xfId="0" applyFill="1" applyAlignment="1">
      <alignment wrapText="1"/>
    </xf>
    <xf numFmtId="0" fontId="6" fillId="0" borderId="2" xfId="0" applyFont="1" applyBorder="1"/>
    <xf numFmtId="0" fontId="6" fillId="0" borderId="3" xfId="0" applyFont="1" applyBorder="1"/>
    <xf numFmtId="0" fontId="6" fillId="0" borderId="3" xfId="0" applyFont="1" applyBorder="1" applyAlignment="1">
      <alignment wrapText="1"/>
    </xf>
    <xf numFmtId="0" fontId="6" fillId="0" borderId="4" xfId="0" applyFont="1" applyBorder="1" applyAlignment="1">
      <alignment wrapText="1"/>
    </xf>
    <xf numFmtId="0" fontId="0" fillId="0" borderId="5" xfId="0" applyBorder="1"/>
    <xf numFmtId="0" fontId="0" fillId="0" borderId="0" xfId="0" applyBorder="1"/>
    <xf numFmtId="0" fontId="7" fillId="0" borderId="6" xfId="2" applyBorder="1" applyAlignment="1">
      <alignment wrapText="1"/>
    </xf>
    <xf numFmtId="0" fontId="0" fillId="0" borderId="0" xfId="0" applyBorder="1" applyAlignment="1">
      <alignment wrapText="1"/>
    </xf>
    <xf numFmtId="0" fontId="7" fillId="0" borderId="6" xfId="2" quotePrefix="1" applyBorder="1" applyAlignment="1">
      <alignment wrapText="1"/>
    </xf>
    <xf numFmtId="0" fontId="0" fillId="0" borderId="6" xfId="0" applyBorder="1" applyAlignment="1">
      <alignment wrapText="1"/>
    </xf>
    <xf numFmtId="0" fontId="6" fillId="0" borderId="5" xfId="0" applyFont="1" applyBorder="1"/>
    <xf numFmtId="0" fontId="6" fillId="0" borderId="0" xfId="0" applyFont="1" applyBorder="1"/>
    <xf numFmtId="0" fontId="6" fillId="0" borderId="0" xfId="0" applyFont="1" applyBorder="1" applyAlignment="1">
      <alignment wrapText="1"/>
    </xf>
    <xf numFmtId="0" fontId="6" fillId="0" borderId="6" xfId="0" applyFont="1" applyBorder="1" applyAlignment="1">
      <alignment wrapText="1"/>
    </xf>
    <xf numFmtId="0" fontId="0" fillId="0" borderId="7" xfId="0" applyBorder="1"/>
    <xf numFmtId="0" fontId="0" fillId="0" borderId="1" xfId="0" applyBorder="1"/>
    <xf numFmtId="0" fontId="0" fillId="0" borderId="1" xfId="0" applyBorder="1" applyAlignment="1">
      <alignment wrapText="1"/>
    </xf>
    <xf numFmtId="0" fontId="7" fillId="0" borderId="8" xfId="2" applyBorder="1" applyAlignment="1">
      <alignment wrapText="1"/>
    </xf>
    <xf numFmtId="0" fontId="0" fillId="0" borderId="4" xfId="0" applyBorder="1"/>
    <xf numFmtId="0" fontId="0" fillId="0" borderId="5" xfId="0" applyBorder="1" applyAlignment="1">
      <alignment vertical="center"/>
    </xf>
    <xf numFmtId="0" fontId="0" fillId="0" borderId="0" xfId="0" applyBorder="1" applyAlignment="1">
      <alignment vertical="center"/>
    </xf>
    <xf numFmtId="0" fontId="0" fillId="0" borderId="7" xfId="0" applyBorder="1" applyAlignment="1">
      <alignment vertical="center"/>
    </xf>
    <xf numFmtId="0" fontId="0" fillId="0" borderId="1" xfId="0" applyBorder="1" applyAlignment="1">
      <alignment vertical="center"/>
    </xf>
    <xf numFmtId="0" fontId="14" fillId="0" borderId="0" xfId="0" applyFont="1" applyAlignment="1">
      <alignment horizontal="left" wrapText="1"/>
    </xf>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Alignment="1">
      <alignment horizontal="left" wrapText="1"/>
    </xf>
    <xf numFmtId="0" fontId="0" fillId="0" borderId="0" xfId="0" applyBorder="1" applyAlignment="1">
      <alignment horizontal="left" wrapText="1"/>
    </xf>
    <xf numFmtId="0" fontId="0" fillId="0" borderId="6" xfId="0" applyBorder="1" applyAlignment="1">
      <alignment horizontal="left" wrapText="1"/>
    </xf>
    <xf numFmtId="0" fontId="0" fillId="0" borderId="1" xfId="0" applyBorder="1" applyAlignment="1">
      <alignment horizontal="left" wrapText="1"/>
    </xf>
    <xf numFmtId="0" fontId="0" fillId="0" borderId="8" xfId="0" applyBorder="1" applyAlignment="1">
      <alignment horizontal="left" wrapText="1"/>
    </xf>
    <xf numFmtId="0" fontId="2" fillId="0" borderId="9"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164" fontId="2" fillId="0" borderId="9" xfId="0" applyNumberFormat="1" applyFont="1" applyBorder="1" applyAlignment="1">
      <alignment horizontal="center"/>
    </xf>
    <xf numFmtId="164" fontId="2" fillId="0" borderId="10" xfId="0" applyNumberFormat="1" applyFont="1" applyBorder="1" applyAlignment="1">
      <alignment horizontal="center"/>
    </xf>
    <xf numFmtId="164" fontId="2" fillId="0" borderId="11" xfId="0" applyNumberFormat="1" applyFont="1" applyBorder="1" applyAlignment="1">
      <alignment horizontal="center"/>
    </xf>
    <xf numFmtId="2" fontId="2" fillId="0" borderId="9" xfId="0" applyNumberFormat="1" applyFont="1" applyBorder="1" applyAlignment="1">
      <alignment horizontal="center"/>
    </xf>
    <xf numFmtId="2" fontId="2" fillId="0" borderId="10" xfId="0" applyNumberFormat="1" applyFont="1" applyBorder="1" applyAlignment="1">
      <alignment horizontal="center"/>
    </xf>
    <xf numFmtId="2" fontId="2" fillId="0" borderId="11" xfId="0" applyNumberFormat="1" applyFont="1" applyBorder="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colors>
    <mruColors>
      <color rgb="FFFFA3A3"/>
      <color rgb="FF009644"/>
      <color rgb="FF8F45C7"/>
      <color rgb="FF9A57CD"/>
      <color rgb="FFDF6613"/>
      <color rgb="FFFF9393"/>
      <color rgb="FFF2B800"/>
      <color rgb="FFFFCB25"/>
      <color rgb="FF87BF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'Single_without tox'!$A$100</c:f>
              <c:strCache>
                <c:ptCount val="1"/>
                <c:pt idx="0">
                  <c:v>Climate change</c:v>
                </c:pt>
              </c:strCache>
            </c:strRef>
          </c:tx>
          <c:spPr>
            <a:solidFill>
              <a:srgbClr val="00B0F0"/>
            </a:solidFill>
            <a:ln>
              <a:noFill/>
            </a:ln>
            <a:effectLst/>
          </c:spPr>
          <c:invertIfNegative val="0"/>
          <c:val>
            <c:numRef>
              <c:f>'Single_without tox'!$B$100:$AE$100</c:f>
              <c:numCache>
                <c:formatCode>0E+00</c:formatCode>
                <c:ptCount val="30"/>
                <c:pt idx="0">
                  <c:v>-2.8197761880841965E-5</c:v>
                </c:pt>
                <c:pt idx="1">
                  <c:v>1.5815883294809549E-4</c:v>
                </c:pt>
                <c:pt idx="2">
                  <c:v>-2.7882900776420886E-5</c:v>
                </c:pt>
                <c:pt idx="3">
                  <c:v>1.5370256460404209E-4</c:v>
                </c:pt>
                <c:pt idx="4">
                  <c:v>3.5262560922939263E-6</c:v>
                </c:pt>
                <c:pt idx="5">
                  <c:v>-4.4646141158555271E-6</c:v>
                </c:pt>
                <c:pt idx="6">
                  <c:v>2.1540520954820793E-6</c:v>
                </c:pt>
                <c:pt idx="7">
                  <c:v>2.6542963978832076E-4</c:v>
                </c:pt>
                <c:pt idx="8">
                  <c:v>2.0723409090938992E-6</c:v>
                </c:pt>
                <c:pt idx="9">
                  <c:v>2.6663315695086518E-4</c:v>
                </c:pt>
                <c:pt idx="10">
                  <c:v>2.8842032722523712E-6</c:v>
                </c:pt>
                <c:pt idx="11">
                  <c:v>4.7840149682570079E-6</c:v>
                </c:pt>
                <c:pt idx="12">
                  <c:v>-5.7377434142435506E-5</c:v>
                </c:pt>
                <c:pt idx="13">
                  <c:v>-4.3022128275439818E-4</c:v>
                </c:pt>
                <c:pt idx="14">
                  <c:v>-5.6594145512365267E-5</c:v>
                </c:pt>
                <c:pt idx="15">
                  <c:v>1.8083311671586864E-4</c:v>
                </c:pt>
                <c:pt idx="16">
                  <c:v>-2.7181814812804837E-5</c:v>
                </c:pt>
                <c:pt idx="17">
                  <c:v>-3.7108741243350158E-5</c:v>
                </c:pt>
                <c:pt idx="18">
                  <c:v>1.985924772581496E-4</c:v>
                </c:pt>
                <c:pt idx="19">
                  <c:v>2.1182425859205396E-4</c:v>
                </c:pt>
                <c:pt idx="20">
                  <c:v>8.8788214750764579E-6</c:v>
                </c:pt>
                <c:pt idx="21">
                  <c:v>2.1119875185869085E-4</c:v>
                </c:pt>
                <c:pt idx="22">
                  <c:v>2.0026429414616391E-4</c:v>
                </c:pt>
                <c:pt idx="23">
                  <c:v>1.9679501850098361E-4</c:v>
                </c:pt>
                <c:pt idx="24">
                  <c:v>-2.4627564438185041E-5</c:v>
                </c:pt>
                <c:pt idx="25">
                  <c:v>-2.8563823950654774E-4</c:v>
                </c:pt>
                <c:pt idx="26">
                  <c:v>-9.718862523578592E-5</c:v>
                </c:pt>
                <c:pt idx="27">
                  <c:v>2.4845570162530394E-4</c:v>
                </c:pt>
                <c:pt idx="28">
                  <c:v>-2.0886708038323863E-5</c:v>
                </c:pt>
                <c:pt idx="29">
                  <c:v>-1.5207918117974413E-5</c:v>
                </c:pt>
              </c:numCache>
            </c:numRef>
          </c:val>
          <c:extLst>
            <c:ext xmlns:c15="http://schemas.microsoft.com/office/drawing/2012/chart" uri="{02D57815-91ED-43cb-92C2-25804820EDAC}">
              <c15:filteredCategoryTitle>
                <c15:cat>
                  <c:multiLvlStrRef>
                    <c:extLst>
                      <c:ext uri="{02D57815-91ED-43cb-92C2-25804820EDAC}">
                        <c15:formulaRef>
                          <c15:sqref>'Single_without tox'!#REF!</c15:sqref>
                        </c15:formulaRef>
                      </c:ext>
                    </c:extLst>
                  </c:multiLvlStrRef>
                </c15:cat>
              </c15:filteredCategoryTitle>
            </c:ext>
            <c:ext xmlns:c16="http://schemas.microsoft.com/office/drawing/2014/chart" uri="{C3380CC4-5D6E-409C-BE32-E72D297353CC}">
              <c16:uniqueId val="{00000000-45E2-4B00-8C0B-F861044045EA}"/>
            </c:ext>
          </c:extLst>
        </c:ser>
        <c:ser>
          <c:idx val="1"/>
          <c:order val="1"/>
          <c:tx>
            <c:strRef>
              <c:f>'Single_without tox'!$A$101</c:f>
              <c:strCache>
                <c:ptCount val="1"/>
                <c:pt idx="0">
                  <c:v>Particulate Matter</c:v>
                </c:pt>
              </c:strCache>
            </c:strRef>
          </c:tx>
          <c:spPr>
            <a:solidFill>
              <a:schemeClr val="bg1">
                <a:lumMod val="50000"/>
              </a:schemeClr>
            </a:solidFill>
            <a:ln>
              <a:noFill/>
            </a:ln>
            <a:effectLst/>
          </c:spPr>
          <c:invertIfNegative val="0"/>
          <c:val>
            <c:numRef>
              <c:f>'Single_without tox'!$B$101:$AE$101</c:f>
              <c:numCache>
                <c:formatCode>0E+00</c:formatCode>
                <c:ptCount val="30"/>
                <c:pt idx="0">
                  <c:v>2.2613564697540686E-5</c:v>
                </c:pt>
                <c:pt idx="1">
                  <c:v>7.1615571441889796E-6</c:v>
                </c:pt>
                <c:pt idx="2">
                  <c:v>2.2455566330692148E-5</c:v>
                </c:pt>
                <c:pt idx="3">
                  <c:v>5.6576831597630095E-6</c:v>
                </c:pt>
                <c:pt idx="4">
                  <c:v>3.1122770772817639E-5</c:v>
                </c:pt>
                <c:pt idx="5">
                  <c:v>1.73593447573886E-5</c:v>
                </c:pt>
                <c:pt idx="6">
                  <c:v>5.214136301649409E-5</c:v>
                </c:pt>
                <c:pt idx="7">
                  <c:v>4.3691859966766877E-5</c:v>
                </c:pt>
                <c:pt idx="8">
                  <c:v>5.168655644669877E-5</c:v>
                </c:pt>
                <c:pt idx="9">
                  <c:v>4.4273877696162996E-5</c:v>
                </c:pt>
                <c:pt idx="10">
                  <c:v>5.1989902867910995E-5</c:v>
                </c:pt>
                <c:pt idx="11">
                  <c:v>2.0051401901347805E-5</c:v>
                </c:pt>
                <c:pt idx="12">
                  <c:v>2.1171492099701636E-5</c:v>
                </c:pt>
                <c:pt idx="13">
                  <c:v>4.27331879145494E-6</c:v>
                </c:pt>
                <c:pt idx="14">
                  <c:v>2.1133967049947576E-5</c:v>
                </c:pt>
                <c:pt idx="15">
                  <c:v>1.8499520226540995E-6</c:v>
                </c:pt>
                <c:pt idx="16">
                  <c:v>3.716323508492462E-5</c:v>
                </c:pt>
                <c:pt idx="17">
                  <c:v>2.0567055250519788E-5</c:v>
                </c:pt>
                <c:pt idx="18">
                  <c:v>3.037735749338336E-6</c:v>
                </c:pt>
                <c:pt idx="19">
                  <c:v>-2.2124089074702137E-5</c:v>
                </c:pt>
                <c:pt idx="20">
                  <c:v>2.8584312612532387E-5</c:v>
                </c:pt>
                <c:pt idx="21">
                  <c:v>-2.2986467061263197E-5</c:v>
                </c:pt>
                <c:pt idx="22">
                  <c:v>3.5540332893245381E-5</c:v>
                </c:pt>
                <c:pt idx="23">
                  <c:v>3.2987136371829003E-6</c:v>
                </c:pt>
                <c:pt idx="24">
                  <c:v>3.1824033191148715E-5</c:v>
                </c:pt>
                <c:pt idx="25">
                  <c:v>1.5055181925282492E-5</c:v>
                </c:pt>
                <c:pt idx="26">
                  <c:v>2.5421257643394906E-5</c:v>
                </c:pt>
                <c:pt idx="27">
                  <c:v>1.8512594738187167E-5</c:v>
                </c:pt>
                <c:pt idx="28">
                  <c:v>3.7212921742846826E-5</c:v>
                </c:pt>
                <c:pt idx="29">
                  <c:v>2.3954414311414771E-5</c:v>
                </c:pt>
              </c:numCache>
            </c:numRef>
          </c:val>
          <c:extLst>
            <c:ext xmlns:c15="http://schemas.microsoft.com/office/drawing/2012/chart" uri="{02D57815-91ED-43cb-92C2-25804820EDAC}">
              <c15:filteredCategoryTitle>
                <c15:cat>
                  <c:multiLvlStrRef>
                    <c:extLst>
                      <c:ext uri="{02D57815-91ED-43cb-92C2-25804820EDAC}">
                        <c15:formulaRef>
                          <c15:sqref>'Single_without tox'!#REF!</c15:sqref>
                        </c15:formulaRef>
                      </c:ext>
                    </c:extLst>
                  </c:multiLvlStrRef>
                </c15:cat>
              </c15:filteredCategoryTitle>
            </c:ext>
            <c:ext xmlns:c16="http://schemas.microsoft.com/office/drawing/2014/chart" uri="{C3380CC4-5D6E-409C-BE32-E72D297353CC}">
              <c16:uniqueId val="{00000001-45E2-4B00-8C0B-F861044045EA}"/>
            </c:ext>
          </c:extLst>
        </c:ser>
        <c:ser>
          <c:idx val="2"/>
          <c:order val="2"/>
          <c:tx>
            <c:strRef>
              <c:f>'Single_without tox'!$A$102</c:f>
              <c:strCache>
                <c:ptCount val="1"/>
                <c:pt idx="0">
                  <c:v>Photochemical ozone formation - human health</c:v>
                </c:pt>
              </c:strCache>
            </c:strRef>
          </c:tx>
          <c:spPr>
            <a:solidFill>
              <a:srgbClr val="7030A0"/>
            </a:solidFill>
            <a:ln>
              <a:noFill/>
            </a:ln>
            <a:effectLst/>
          </c:spPr>
          <c:invertIfNegative val="0"/>
          <c:val>
            <c:numRef>
              <c:f>'Single_without tox'!$B$102:$AE$102</c:f>
              <c:numCache>
                <c:formatCode>0E+00</c:formatCode>
                <c:ptCount val="30"/>
                <c:pt idx="0">
                  <c:v>-3.6580816733944085E-5</c:v>
                </c:pt>
                <c:pt idx="1">
                  <c:v>8.628139183704739E-6</c:v>
                </c:pt>
                <c:pt idx="2">
                  <c:v>-3.5787529964860565E-5</c:v>
                </c:pt>
                <c:pt idx="3">
                  <c:v>-2.3809784426087544E-5</c:v>
                </c:pt>
                <c:pt idx="4">
                  <c:v>-1.2177986002919978E-5</c:v>
                </c:pt>
                <c:pt idx="5">
                  <c:v>-2.5860760581877176E-5</c:v>
                </c:pt>
                <c:pt idx="6">
                  <c:v>-2.2921347157243114E-5</c:v>
                </c:pt>
                <c:pt idx="7">
                  <c:v>1.3621175638057133E-5</c:v>
                </c:pt>
                <c:pt idx="8">
                  <c:v>-2.2776251173749924E-5</c:v>
                </c:pt>
                <c:pt idx="9">
                  <c:v>1.3830394890053931E-5</c:v>
                </c:pt>
                <c:pt idx="10">
                  <c:v>-2.260100463625405E-5</c:v>
                </c:pt>
                <c:pt idx="11">
                  <c:v>-2.1440050324900556E-5</c:v>
                </c:pt>
                <c:pt idx="12">
                  <c:v>-3.2904241353258284E-5</c:v>
                </c:pt>
                <c:pt idx="13">
                  <c:v>-9.3428697869728938E-6</c:v>
                </c:pt>
                <c:pt idx="14">
                  <c:v>-3.3539112682805258E-5</c:v>
                </c:pt>
                <c:pt idx="15">
                  <c:v>-1.4863022767225832E-5</c:v>
                </c:pt>
                <c:pt idx="16">
                  <c:v>-6.3646384010322549E-6</c:v>
                </c:pt>
                <c:pt idx="17">
                  <c:v>-2.4124081780955117E-5</c:v>
                </c:pt>
                <c:pt idx="18">
                  <c:v>5.6808587396892264E-5</c:v>
                </c:pt>
                <c:pt idx="19">
                  <c:v>-8.258850944675788E-6</c:v>
                </c:pt>
                <c:pt idx="20">
                  <c:v>-1.8261802425402895E-5</c:v>
                </c:pt>
                <c:pt idx="21">
                  <c:v>-7.0612213967732839E-6</c:v>
                </c:pt>
                <c:pt idx="22">
                  <c:v>5.637776050323142E-5</c:v>
                </c:pt>
                <c:pt idx="23">
                  <c:v>5.6742674146684636E-5</c:v>
                </c:pt>
                <c:pt idx="24">
                  <c:v>-2.1571861957781376E-5</c:v>
                </c:pt>
                <c:pt idx="25">
                  <c:v>1.0487679927894435E-5</c:v>
                </c:pt>
                <c:pt idx="26">
                  <c:v>-3.750574911278759E-5</c:v>
                </c:pt>
                <c:pt idx="27">
                  <c:v>-1.1936052290214512E-5</c:v>
                </c:pt>
                <c:pt idx="28">
                  <c:v>-1.0379702761233948E-5</c:v>
                </c:pt>
                <c:pt idx="29">
                  <c:v>-1.4571697080651919E-5</c:v>
                </c:pt>
              </c:numCache>
            </c:numRef>
          </c:val>
          <c:extLst>
            <c:ext xmlns:c15="http://schemas.microsoft.com/office/drawing/2012/chart" uri="{02D57815-91ED-43cb-92C2-25804820EDAC}">
              <c15:filteredCategoryTitle>
                <c15:cat>
                  <c:multiLvlStrRef>
                    <c:extLst>
                      <c:ext uri="{02D57815-91ED-43cb-92C2-25804820EDAC}">
                        <c15:formulaRef>
                          <c15:sqref>'Single_without tox'!#REF!</c15:sqref>
                        </c15:formulaRef>
                      </c:ext>
                    </c:extLst>
                  </c:multiLvlStrRef>
                </c15:cat>
              </c15:filteredCategoryTitle>
            </c:ext>
            <c:ext xmlns:c16="http://schemas.microsoft.com/office/drawing/2014/chart" uri="{C3380CC4-5D6E-409C-BE32-E72D297353CC}">
              <c16:uniqueId val="{00000002-45E2-4B00-8C0B-F861044045EA}"/>
            </c:ext>
          </c:extLst>
        </c:ser>
        <c:ser>
          <c:idx val="3"/>
          <c:order val="3"/>
          <c:tx>
            <c:strRef>
              <c:f>'Single_without tox'!$A$103</c:f>
              <c:strCache>
                <c:ptCount val="1"/>
                <c:pt idx="0">
                  <c:v>Terrestrial acidification</c:v>
                </c:pt>
              </c:strCache>
            </c:strRef>
          </c:tx>
          <c:spPr>
            <a:solidFill>
              <a:srgbClr val="FF0000"/>
            </a:solidFill>
            <a:ln>
              <a:noFill/>
            </a:ln>
            <a:effectLst/>
          </c:spPr>
          <c:invertIfNegative val="0"/>
          <c:val>
            <c:numRef>
              <c:f>'Single_without tox'!$B$103:$AE$103</c:f>
              <c:numCache>
                <c:formatCode>0E+00</c:formatCode>
                <c:ptCount val="30"/>
                <c:pt idx="0">
                  <c:v>-5.7200407483620728E-7</c:v>
                </c:pt>
                <c:pt idx="1">
                  <c:v>1.1526276637351518E-7</c:v>
                </c:pt>
                <c:pt idx="2">
                  <c:v>-2.0572990303173716E-7</c:v>
                </c:pt>
                <c:pt idx="3">
                  <c:v>-2.7115970757515653E-5</c:v>
                </c:pt>
                <c:pt idx="4">
                  <c:v>2.9804155170990519E-5</c:v>
                </c:pt>
                <c:pt idx="5">
                  <c:v>2.3702837892114723E-6</c:v>
                </c:pt>
                <c:pt idx="6">
                  <c:v>4.3929708770991143E-5</c:v>
                </c:pt>
                <c:pt idx="7">
                  <c:v>2.1120529431076786E-5</c:v>
                </c:pt>
                <c:pt idx="8">
                  <c:v>4.3599574581528448E-5</c:v>
                </c:pt>
                <c:pt idx="9">
                  <c:v>2.1852010191316463E-5</c:v>
                </c:pt>
                <c:pt idx="10">
                  <c:v>4.4077330059561549E-5</c:v>
                </c:pt>
                <c:pt idx="11">
                  <c:v>1.0389912034610007E-5</c:v>
                </c:pt>
                <c:pt idx="12">
                  <c:v>-6.6374747846155037E-6</c:v>
                </c:pt>
                <c:pt idx="13">
                  <c:v>-1.4499267161514235E-5</c:v>
                </c:pt>
                <c:pt idx="14">
                  <c:v>-7.1297082505155752E-6</c:v>
                </c:pt>
                <c:pt idx="15">
                  <c:v>-3.0653138895184511E-5</c:v>
                </c:pt>
                <c:pt idx="16">
                  <c:v>3.4100796766207897E-5</c:v>
                </c:pt>
                <c:pt idx="17">
                  <c:v>-3.4230967610401971E-7</c:v>
                </c:pt>
                <c:pt idx="18">
                  <c:v>3.7030775047232613E-5</c:v>
                </c:pt>
                <c:pt idx="19">
                  <c:v>-4.0979720465855942E-5</c:v>
                </c:pt>
                <c:pt idx="20">
                  <c:v>1.4043899523520853E-5</c:v>
                </c:pt>
                <c:pt idx="21">
                  <c:v>-4.0868066566050593E-5</c:v>
                </c:pt>
                <c:pt idx="22">
                  <c:v>7.2578667426800278E-5</c:v>
                </c:pt>
                <c:pt idx="23">
                  <c:v>3.7168284024593138E-5</c:v>
                </c:pt>
                <c:pt idx="24">
                  <c:v>9.1925904559726959E-6</c:v>
                </c:pt>
                <c:pt idx="25">
                  <c:v>8.5269743935317161E-6</c:v>
                </c:pt>
                <c:pt idx="26">
                  <c:v>-4.0707622435396493E-6</c:v>
                </c:pt>
                <c:pt idx="27">
                  <c:v>-2.5542747381308507E-5</c:v>
                </c:pt>
                <c:pt idx="28">
                  <c:v>2.701140097080832E-5</c:v>
                </c:pt>
                <c:pt idx="29">
                  <c:v>1.1462074173469256E-5</c:v>
                </c:pt>
              </c:numCache>
            </c:numRef>
          </c:val>
          <c:extLst>
            <c:ext xmlns:c15="http://schemas.microsoft.com/office/drawing/2012/chart" uri="{02D57815-91ED-43cb-92C2-25804820EDAC}">
              <c15:filteredCategoryTitle>
                <c15:cat>
                  <c:multiLvlStrRef>
                    <c:extLst>
                      <c:ext uri="{02D57815-91ED-43cb-92C2-25804820EDAC}">
                        <c15:formulaRef>
                          <c15:sqref>'Single_without tox'!#REF!</c15:sqref>
                        </c15:formulaRef>
                      </c:ext>
                    </c:extLst>
                  </c:multiLvlStrRef>
                </c15:cat>
              </c15:filteredCategoryTitle>
            </c:ext>
            <c:ext xmlns:c16="http://schemas.microsoft.com/office/drawing/2014/chart" uri="{C3380CC4-5D6E-409C-BE32-E72D297353CC}">
              <c16:uniqueId val="{00000003-45E2-4B00-8C0B-F861044045EA}"/>
            </c:ext>
          </c:extLst>
        </c:ser>
        <c:ser>
          <c:idx val="4"/>
          <c:order val="4"/>
          <c:tx>
            <c:strRef>
              <c:f>'Single_without tox'!$A$104</c:f>
              <c:strCache>
                <c:ptCount val="1"/>
                <c:pt idx="0">
                  <c:v>Eutrophication freshwater</c:v>
                </c:pt>
              </c:strCache>
            </c:strRef>
          </c:tx>
          <c:spPr>
            <a:solidFill>
              <a:srgbClr val="92D050"/>
            </a:solidFill>
            <a:ln>
              <a:noFill/>
            </a:ln>
            <a:effectLst/>
          </c:spPr>
          <c:invertIfNegative val="0"/>
          <c:val>
            <c:numRef>
              <c:f>'Single_without tox'!$B$104:$AE$104</c:f>
              <c:numCache>
                <c:formatCode>0E+00</c:formatCode>
                <c:ptCount val="30"/>
                <c:pt idx="0">
                  <c:v>2.4014258418395475E-5</c:v>
                </c:pt>
                <c:pt idx="1">
                  <c:v>3.4431147923296309E-5</c:v>
                </c:pt>
                <c:pt idx="2">
                  <c:v>2.3996509275826936E-5</c:v>
                </c:pt>
                <c:pt idx="3">
                  <c:v>3.3270884979395184E-5</c:v>
                </c:pt>
                <c:pt idx="4">
                  <c:v>1.0326529988167294E-5</c:v>
                </c:pt>
                <c:pt idx="5">
                  <c:v>2.2973049154432517E-5</c:v>
                </c:pt>
                <c:pt idx="6">
                  <c:v>8.7288324822519246E-6</c:v>
                </c:pt>
                <c:pt idx="7">
                  <c:v>2.198185986230537E-5</c:v>
                </c:pt>
                <c:pt idx="8">
                  <c:v>8.5075889013420962E-6</c:v>
                </c:pt>
                <c:pt idx="9">
                  <c:v>2.2350523209127968E-5</c:v>
                </c:pt>
                <c:pt idx="10">
                  <c:v>8.4440949114700533E-6</c:v>
                </c:pt>
                <c:pt idx="11">
                  <c:v>1.7375996470207423E-5</c:v>
                </c:pt>
                <c:pt idx="12">
                  <c:v>2.3470563801458025E-5</c:v>
                </c:pt>
                <c:pt idx="13">
                  <c:v>3.397748005195121E-5</c:v>
                </c:pt>
                <c:pt idx="14">
                  <c:v>2.370873763642987E-5</c:v>
                </c:pt>
                <c:pt idx="15">
                  <c:v>3.2703181945008852E-5</c:v>
                </c:pt>
                <c:pt idx="16">
                  <c:v>9.4135056627331631E-6</c:v>
                </c:pt>
                <c:pt idx="17">
                  <c:v>2.3139971400102131E-5</c:v>
                </c:pt>
                <c:pt idx="18">
                  <c:v>1.4946921304322629E-5</c:v>
                </c:pt>
                <c:pt idx="19">
                  <c:v>2.3997412184230606E-5</c:v>
                </c:pt>
                <c:pt idx="20">
                  <c:v>1.7972649303001455E-5</c:v>
                </c:pt>
                <c:pt idx="21">
                  <c:v>2.3388614336407612E-5</c:v>
                </c:pt>
                <c:pt idx="22">
                  <c:v>8.2970223314571523E-6</c:v>
                </c:pt>
                <c:pt idx="23">
                  <c:v>1.5785707301652393E-5</c:v>
                </c:pt>
                <c:pt idx="24">
                  <c:v>5.104236125532473E-5</c:v>
                </c:pt>
                <c:pt idx="25">
                  <c:v>1.1160957043601848E-4</c:v>
                </c:pt>
                <c:pt idx="26">
                  <c:v>3.5256275191667139E-5</c:v>
                </c:pt>
                <c:pt idx="27">
                  <c:v>1.0990357546776904E-4</c:v>
                </c:pt>
                <c:pt idx="28">
                  <c:v>4.5351016967730769E-5</c:v>
                </c:pt>
                <c:pt idx="29">
                  <c:v>4.7269699297235933E-5</c:v>
                </c:pt>
              </c:numCache>
            </c:numRef>
          </c:val>
          <c:extLst>
            <c:ext xmlns:c15="http://schemas.microsoft.com/office/drawing/2012/chart" uri="{02D57815-91ED-43cb-92C2-25804820EDAC}">
              <c15:filteredCategoryTitle>
                <c15:cat>
                  <c:multiLvlStrRef>
                    <c:extLst>
                      <c:ext uri="{02D57815-91ED-43cb-92C2-25804820EDAC}">
                        <c15:formulaRef>
                          <c15:sqref>'Single_without tox'!#REF!</c15:sqref>
                        </c15:formulaRef>
                      </c:ext>
                    </c:extLst>
                  </c:multiLvlStrRef>
                </c15:cat>
              </c15:filteredCategoryTitle>
            </c:ext>
            <c:ext xmlns:c16="http://schemas.microsoft.com/office/drawing/2014/chart" uri="{C3380CC4-5D6E-409C-BE32-E72D297353CC}">
              <c16:uniqueId val="{00000004-45E2-4B00-8C0B-F861044045EA}"/>
            </c:ext>
          </c:extLst>
        </c:ser>
        <c:ser>
          <c:idx val="5"/>
          <c:order val="5"/>
          <c:tx>
            <c:strRef>
              <c:f>'Single_without tox'!$A$105</c:f>
              <c:strCache>
                <c:ptCount val="1"/>
                <c:pt idx="0">
                  <c:v>Eutrophication Marine</c:v>
                </c:pt>
              </c:strCache>
            </c:strRef>
          </c:tx>
          <c:spPr>
            <a:solidFill>
              <a:srgbClr val="009644"/>
            </a:solidFill>
            <a:ln>
              <a:noFill/>
            </a:ln>
            <a:effectLst/>
          </c:spPr>
          <c:invertIfNegative val="0"/>
          <c:val>
            <c:numRef>
              <c:f>'Single_without tox'!$B$105:$AE$105</c:f>
              <c:numCache>
                <c:formatCode>0E+00</c:formatCode>
                <c:ptCount val="30"/>
                <c:pt idx="0">
                  <c:v>4.5798025209362463E-6</c:v>
                </c:pt>
                <c:pt idx="1">
                  <c:v>4.162388475658684E-5</c:v>
                </c:pt>
                <c:pt idx="2">
                  <c:v>5.0808903315974052E-6</c:v>
                </c:pt>
                <c:pt idx="3">
                  <c:v>3.0841936269050839E-5</c:v>
                </c:pt>
                <c:pt idx="4">
                  <c:v>-1.2537468611947502E-5</c:v>
                </c:pt>
                <c:pt idx="5">
                  <c:v>-6.7314411143342742E-6</c:v>
                </c:pt>
                <c:pt idx="6">
                  <c:v>-1.4314818885379142E-4</c:v>
                </c:pt>
                <c:pt idx="7">
                  <c:v>2.1652013974433785E-5</c:v>
                </c:pt>
                <c:pt idx="8">
                  <c:v>-1.4374034555593408E-4</c:v>
                </c:pt>
                <c:pt idx="9">
                  <c:v>2.1864248294997097E-5</c:v>
                </c:pt>
                <c:pt idx="10">
                  <c:v>-1.441347731735091E-4</c:v>
                </c:pt>
                <c:pt idx="11">
                  <c:v>-1.7961158867288394E-5</c:v>
                </c:pt>
                <c:pt idx="12">
                  <c:v>4.4306402269558254E-6</c:v>
                </c:pt>
                <c:pt idx="13">
                  <c:v>3.77896382293229E-5</c:v>
                </c:pt>
                <c:pt idx="14">
                  <c:v>4.2339628229316156E-6</c:v>
                </c:pt>
                <c:pt idx="15">
                  <c:v>3.8736799523527309E-5</c:v>
                </c:pt>
                <c:pt idx="16">
                  <c:v>-1.4609405855432434E-5</c:v>
                </c:pt>
                <c:pt idx="17">
                  <c:v>-6.4209773378118568E-6</c:v>
                </c:pt>
                <c:pt idx="18">
                  <c:v>1.4541909443707991E-4</c:v>
                </c:pt>
                <c:pt idx="19">
                  <c:v>1.5466797804926163E-4</c:v>
                </c:pt>
                <c:pt idx="20">
                  <c:v>-2.0267926569975244E-5</c:v>
                </c:pt>
                <c:pt idx="21">
                  <c:v>1.5411588229336559E-4</c:v>
                </c:pt>
                <c:pt idx="22">
                  <c:v>9.4190811745415072E-6</c:v>
                </c:pt>
                <c:pt idx="23">
                  <c:v>1.44833974332446E-4</c:v>
                </c:pt>
                <c:pt idx="24">
                  <c:v>-8.695997212781774E-6</c:v>
                </c:pt>
                <c:pt idx="25">
                  <c:v>4.9315057183558064E-5</c:v>
                </c:pt>
                <c:pt idx="26">
                  <c:v>-1.6014063675264893E-5</c:v>
                </c:pt>
                <c:pt idx="27">
                  <c:v>4.3820417560305327E-5</c:v>
                </c:pt>
                <c:pt idx="28">
                  <c:v>-2.2017706194398426E-5</c:v>
                </c:pt>
                <c:pt idx="29">
                  <c:v>-6.9108501970046128E-6</c:v>
                </c:pt>
              </c:numCache>
            </c:numRef>
          </c:val>
          <c:extLst>
            <c:ext xmlns:c15="http://schemas.microsoft.com/office/drawing/2012/chart" uri="{02D57815-91ED-43cb-92C2-25804820EDAC}">
              <c15:filteredCategoryTitle>
                <c15:cat>
                  <c:multiLvlStrRef>
                    <c:extLst>
                      <c:ext uri="{02D57815-91ED-43cb-92C2-25804820EDAC}">
                        <c15:formulaRef>
                          <c15:sqref>'Single_without tox'!#REF!</c15:sqref>
                        </c15:formulaRef>
                      </c:ext>
                    </c:extLst>
                  </c:multiLvlStrRef>
                </c15:cat>
              </c15:filteredCategoryTitle>
            </c:ext>
            <c:ext xmlns:c16="http://schemas.microsoft.com/office/drawing/2014/chart" uri="{C3380CC4-5D6E-409C-BE32-E72D297353CC}">
              <c16:uniqueId val="{00000005-45E2-4B00-8C0B-F861044045EA}"/>
            </c:ext>
          </c:extLst>
        </c:ser>
        <c:ser>
          <c:idx val="6"/>
          <c:order val="6"/>
          <c:tx>
            <c:strRef>
              <c:f>'Single_without tox'!$A$106</c:f>
              <c:strCache>
                <c:ptCount val="1"/>
                <c:pt idx="0">
                  <c:v>Depletion of abiotic resources fossil</c:v>
                </c:pt>
              </c:strCache>
            </c:strRef>
          </c:tx>
          <c:spPr>
            <a:solidFill>
              <a:schemeClr val="accent4"/>
            </a:solidFill>
            <a:ln>
              <a:noFill/>
            </a:ln>
            <a:effectLst/>
          </c:spPr>
          <c:invertIfNegative val="0"/>
          <c:val>
            <c:numRef>
              <c:f>'Single_without tox'!$B$106:$AE$106</c:f>
              <c:numCache>
                <c:formatCode>0E+00</c:formatCode>
                <c:ptCount val="30"/>
                <c:pt idx="0">
                  <c:v>9.8264166356370566E-5</c:v>
                </c:pt>
                <c:pt idx="1">
                  <c:v>8.2663481787917359E-5</c:v>
                </c:pt>
                <c:pt idx="2">
                  <c:v>9.7802184994541668E-5</c:v>
                </c:pt>
                <c:pt idx="3">
                  <c:v>8.2709636713687807E-5</c:v>
                </c:pt>
                <c:pt idx="4">
                  <c:v>9.3484929940876638E-5</c:v>
                </c:pt>
                <c:pt idx="5">
                  <c:v>7.8341560339659981E-5</c:v>
                </c:pt>
                <c:pt idx="6">
                  <c:v>1.0511446130786861E-4</c:v>
                </c:pt>
                <c:pt idx="7">
                  <c:v>1.0421889324694695E-4</c:v>
                </c:pt>
                <c:pt idx="8">
                  <c:v>1.0486277663380708E-4</c:v>
                </c:pt>
                <c:pt idx="9">
                  <c:v>1.0531778617657989E-4</c:v>
                </c:pt>
                <c:pt idx="10">
                  <c:v>1.0481191607906595E-4</c:v>
                </c:pt>
                <c:pt idx="11">
                  <c:v>9.1079983475546837E-5</c:v>
                </c:pt>
                <c:pt idx="12">
                  <c:v>8.3849973441203692E-5</c:v>
                </c:pt>
                <c:pt idx="13">
                  <c:v>8.2082139688403414E-5</c:v>
                </c:pt>
                <c:pt idx="14">
                  <c:v>8.4465226295119306E-5</c:v>
                </c:pt>
                <c:pt idx="15">
                  <c:v>6.9487955903590882E-5</c:v>
                </c:pt>
                <c:pt idx="16">
                  <c:v>9.8315273768372009E-5</c:v>
                </c:pt>
                <c:pt idx="17">
                  <c:v>7.7417815798374337E-5</c:v>
                </c:pt>
                <c:pt idx="18">
                  <c:v>6.8642385878671679E-5</c:v>
                </c:pt>
                <c:pt idx="19">
                  <c:v>5.5453927359067961E-5</c:v>
                </c:pt>
                <c:pt idx="20">
                  <c:v>9.0371087163384074E-5</c:v>
                </c:pt>
                <c:pt idx="21">
                  <c:v>5.4259213798460351E-5</c:v>
                </c:pt>
                <c:pt idx="22">
                  <c:v>8.4660765237196668E-5</c:v>
                </c:pt>
                <c:pt idx="23">
                  <c:v>6.9440601196067199E-5</c:v>
                </c:pt>
                <c:pt idx="24">
                  <c:v>9.2935088304309181E-5</c:v>
                </c:pt>
                <c:pt idx="25">
                  <c:v>1.042175064208393E-4</c:v>
                </c:pt>
                <c:pt idx="26">
                  <c:v>8.5310053614437307E-5</c:v>
                </c:pt>
                <c:pt idx="27">
                  <c:v>1.0893027247127409E-4</c:v>
                </c:pt>
                <c:pt idx="28">
                  <c:v>8.1503269554057442E-5</c:v>
                </c:pt>
                <c:pt idx="29">
                  <c:v>6.8943833685628962E-5</c:v>
                </c:pt>
              </c:numCache>
            </c:numRef>
          </c:val>
          <c:extLst>
            <c:ext xmlns:c15="http://schemas.microsoft.com/office/drawing/2012/chart" uri="{02D57815-91ED-43cb-92C2-25804820EDAC}">
              <c15:filteredCategoryTitle>
                <c15:cat>
                  <c:multiLvlStrRef>
                    <c:extLst>
                      <c:ext uri="{02D57815-91ED-43cb-92C2-25804820EDAC}">
                        <c15:formulaRef>
                          <c15:sqref>'Single_without tox'!#REF!</c15:sqref>
                        </c15:formulaRef>
                      </c:ext>
                    </c:extLst>
                  </c:multiLvlStrRef>
                </c15:cat>
              </c15:filteredCategoryTitle>
            </c:ext>
            <c:ext xmlns:c16="http://schemas.microsoft.com/office/drawing/2014/chart" uri="{C3380CC4-5D6E-409C-BE32-E72D297353CC}">
              <c16:uniqueId val="{00000006-45E2-4B00-8C0B-F861044045EA}"/>
            </c:ext>
          </c:extLst>
        </c:ser>
        <c:ser>
          <c:idx val="7"/>
          <c:order val="7"/>
          <c:tx>
            <c:strRef>
              <c:f>'Single_without tox'!$A$107</c:f>
              <c:strCache>
                <c:ptCount val="1"/>
                <c:pt idx="0">
                  <c:v>Depletion of abiotic resources elements</c:v>
                </c:pt>
              </c:strCache>
            </c:strRef>
          </c:tx>
          <c:spPr>
            <a:solidFill>
              <a:srgbClr val="DF6613"/>
            </a:solidFill>
            <a:ln>
              <a:noFill/>
            </a:ln>
            <a:effectLst/>
          </c:spPr>
          <c:invertIfNegative val="0"/>
          <c:val>
            <c:numRef>
              <c:f>'Single_without tox'!$B$107:$AE$107</c:f>
              <c:numCache>
                <c:formatCode>0E+00</c:formatCode>
                <c:ptCount val="30"/>
                <c:pt idx="0">
                  <c:v>9.6282221502233395E-5</c:v>
                </c:pt>
                <c:pt idx="1">
                  <c:v>8.0993198723499789E-5</c:v>
                </c:pt>
                <c:pt idx="2">
                  <c:v>9.5601223530470428E-5</c:v>
                </c:pt>
                <c:pt idx="3">
                  <c:v>7.9723653936284824E-5</c:v>
                </c:pt>
                <c:pt idx="4">
                  <c:v>9.0631689768517416E-5</c:v>
                </c:pt>
                <c:pt idx="5">
                  <c:v>7.63172402275274E-5</c:v>
                </c:pt>
                <c:pt idx="6">
                  <c:v>9.8521634789903491E-5</c:v>
                </c:pt>
                <c:pt idx="7">
                  <c:v>9.0861252004943764E-5</c:v>
                </c:pt>
                <c:pt idx="8">
                  <c:v>9.8418788673909592E-5</c:v>
                </c:pt>
                <c:pt idx="9">
                  <c:v>9.2185259508188998E-5</c:v>
                </c:pt>
                <c:pt idx="10">
                  <c:v>9.8115292613094987E-5</c:v>
                </c:pt>
                <c:pt idx="11">
                  <c:v>7.3677478501950715E-5</c:v>
                </c:pt>
                <c:pt idx="12">
                  <c:v>1.2763450366184157E-4</c:v>
                </c:pt>
                <c:pt idx="13">
                  <c:v>7.2898430537345798E-5</c:v>
                </c:pt>
                <c:pt idx="14">
                  <c:v>1.2709215572156182E-4</c:v>
                </c:pt>
                <c:pt idx="15">
                  <c:v>6.1034155701781674E-5</c:v>
                </c:pt>
                <c:pt idx="16">
                  <c:v>1.4824275313194148E-4</c:v>
                </c:pt>
                <c:pt idx="17">
                  <c:v>1.1856115787781357E-4</c:v>
                </c:pt>
                <c:pt idx="18">
                  <c:v>2.4708434736663838E-5</c:v>
                </c:pt>
                <c:pt idx="19">
                  <c:v>3.1361510273220589E-5</c:v>
                </c:pt>
                <c:pt idx="20">
                  <c:v>8.6548790833938251E-5</c:v>
                </c:pt>
                <c:pt idx="21">
                  <c:v>3.012098341855229E-5</c:v>
                </c:pt>
                <c:pt idx="22">
                  <c:v>5.6193695462579807E-5</c:v>
                </c:pt>
                <c:pt idx="23">
                  <c:v>2.5285166314809817E-5</c:v>
                </c:pt>
                <c:pt idx="24">
                  <c:v>1.04365374602358E-4</c:v>
                </c:pt>
                <c:pt idx="25">
                  <c:v>1.0876814248922974E-4</c:v>
                </c:pt>
                <c:pt idx="26">
                  <c:v>1.0986350617643155E-4</c:v>
                </c:pt>
                <c:pt idx="27">
                  <c:v>1.7426444979324105E-4</c:v>
                </c:pt>
                <c:pt idx="28">
                  <c:v>9.6931690588060679E-5</c:v>
                </c:pt>
                <c:pt idx="29">
                  <c:v>7.3644289971142287E-5</c:v>
                </c:pt>
              </c:numCache>
            </c:numRef>
          </c:val>
          <c:extLst>
            <c:ext xmlns:c15="http://schemas.microsoft.com/office/drawing/2012/chart" uri="{02D57815-91ED-43cb-92C2-25804820EDAC}">
              <c15:filteredCategoryTitle>
                <c15:cat>
                  <c:multiLvlStrRef>
                    <c:extLst>
                      <c:ext uri="{02D57815-91ED-43cb-92C2-25804820EDAC}">
                        <c15:formulaRef>
                          <c15:sqref>'Single_without tox'!#REF!</c15:sqref>
                        </c15:formulaRef>
                      </c:ext>
                    </c:extLst>
                  </c:multiLvlStrRef>
                </c15:cat>
              </c15:filteredCategoryTitle>
            </c:ext>
            <c:ext xmlns:c16="http://schemas.microsoft.com/office/drawing/2014/chart" uri="{C3380CC4-5D6E-409C-BE32-E72D297353CC}">
              <c16:uniqueId val="{00000007-45E2-4B00-8C0B-F861044045EA}"/>
            </c:ext>
          </c:extLst>
        </c:ser>
        <c:ser>
          <c:idx val="8"/>
          <c:order val="8"/>
          <c:tx>
            <c:strRef>
              <c:f>'Single_without tox'!$A$108</c:f>
              <c:strCache>
                <c:ptCount val="1"/>
                <c:pt idx="0">
                  <c:v>Other</c:v>
                </c:pt>
              </c:strCache>
            </c:strRef>
          </c:tx>
          <c:spPr>
            <a:solidFill>
              <a:schemeClr val="tx1"/>
            </a:solidFill>
            <a:ln>
              <a:noFill/>
            </a:ln>
            <a:effectLst/>
          </c:spPr>
          <c:invertIfNegative val="0"/>
          <c:val>
            <c:numRef>
              <c:f>'Single_without tox'!$B$108:$AE$108</c:f>
              <c:numCache>
                <c:formatCode>0E+00</c:formatCode>
                <c:ptCount val="30"/>
                <c:pt idx="0">
                  <c:v>1.1564004780544057E-7</c:v>
                </c:pt>
                <c:pt idx="1">
                  <c:v>4.8068906849020371E-5</c:v>
                </c:pt>
                <c:pt idx="2">
                  <c:v>2.9234334579210852E-7</c:v>
                </c:pt>
                <c:pt idx="3">
                  <c:v>1.1444294533926648E-5</c:v>
                </c:pt>
                <c:pt idx="4">
                  <c:v>2.6575171423552798E-5</c:v>
                </c:pt>
                <c:pt idx="5">
                  <c:v>4.1663710778340967E-6</c:v>
                </c:pt>
                <c:pt idx="6">
                  <c:v>3.6041850772459239E-5</c:v>
                </c:pt>
                <c:pt idx="7">
                  <c:v>6.8242493928991825E-5</c:v>
                </c:pt>
                <c:pt idx="8">
                  <c:v>3.5262019287574862E-5</c:v>
                </c:pt>
                <c:pt idx="9">
                  <c:v>6.8693689372156569E-5</c:v>
                </c:pt>
                <c:pt idx="10">
                  <c:v>3.6158720585482588E-5</c:v>
                </c:pt>
                <c:pt idx="11">
                  <c:v>9.4892665096624868E-6</c:v>
                </c:pt>
                <c:pt idx="12">
                  <c:v>-1.1782269147724619E-6</c:v>
                </c:pt>
                <c:pt idx="13">
                  <c:v>5.1494243801180977E-6</c:v>
                </c:pt>
                <c:pt idx="14">
                  <c:v>-1.5972523119816293E-6</c:v>
                </c:pt>
                <c:pt idx="15">
                  <c:v>1.5216804210367487E-5</c:v>
                </c:pt>
                <c:pt idx="16">
                  <c:v>3.2335461533617295E-5</c:v>
                </c:pt>
                <c:pt idx="17">
                  <c:v>4.844803556140352E-6</c:v>
                </c:pt>
                <c:pt idx="18">
                  <c:v>7.4244549288948313E-5</c:v>
                </c:pt>
                <c:pt idx="19">
                  <c:v>1.101506456943277E-5</c:v>
                </c:pt>
                <c:pt idx="20">
                  <c:v>3.5164327830131982E-5</c:v>
                </c:pt>
                <c:pt idx="21">
                  <c:v>1.0865119087753912E-5</c:v>
                </c:pt>
                <c:pt idx="22">
                  <c:v>1.0375107416616476E-4</c:v>
                </c:pt>
                <c:pt idx="23">
                  <c:v>7.469084094502052E-5</c:v>
                </c:pt>
                <c:pt idx="24">
                  <c:v>2.292330851317567E-5</c:v>
                </c:pt>
                <c:pt idx="25">
                  <c:v>2.3220887526601269E-5</c:v>
                </c:pt>
                <c:pt idx="26">
                  <c:v>2.5513071193517699E-6</c:v>
                </c:pt>
                <c:pt idx="27">
                  <c:v>2.1729487317634442E-5</c:v>
                </c:pt>
                <c:pt idx="28">
                  <c:v>3.6629700039301854E-5</c:v>
                </c:pt>
                <c:pt idx="29">
                  <c:v>2.2800894922338721E-5</c:v>
                </c:pt>
              </c:numCache>
            </c:numRef>
          </c:val>
          <c:extLst>
            <c:ext xmlns:c15="http://schemas.microsoft.com/office/drawing/2012/chart" uri="{02D57815-91ED-43cb-92C2-25804820EDAC}">
              <c15:filteredCategoryTitle>
                <c15:cat>
                  <c:multiLvlStrRef>
                    <c:extLst>
                      <c:ext uri="{02D57815-91ED-43cb-92C2-25804820EDAC}">
                        <c15:formulaRef>
                          <c15:sqref>'Single_without tox'!#REF!</c15:sqref>
                        </c15:formulaRef>
                      </c:ext>
                    </c:extLst>
                  </c:multiLvlStrRef>
                </c15:cat>
              </c15:filteredCategoryTitle>
            </c:ext>
            <c:ext xmlns:c16="http://schemas.microsoft.com/office/drawing/2014/chart" uri="{C3380CC4-5D6E-409C-BE32-E72D297353CC}">
              <c16:uniqueId val="{00000008-45E2-4B00-8C0B-F861044045EA}"/>
            </c:ext>
          </c:extLst>
        </c:ser>
        <c:dLbls>
          <c:showLegendKey val="0"/>
          <c:showVal val="0"/>
          <c:showCatName val="0"/>
          <c:showSerName val="0"/>
          <c:showPercent val="0"/>
          <c:showBubbleSize val="0"/>
        </c:dLbls>
        <c:gapWidth val="50"/>
        <c:overlap val="100"/>
        <c:axId val="752319168"/>
        <c:axId val="752319496"/>
      </c:barChart>
      <c:scatterChart>
        <c:scatterStyle val="lineMarker"/>
        <c:varyColors val="0"/>
        <c:ser>
          <c:idx val="9"/>
          <c:order val="9"/>
          <c:tx>
            <c:strRef>
              <c:f>'Single_without tox'!$A$109</c:f>
              <c:strCache>
                <c:ptCount val="1"/>
                <c:pt idx="0">
                  <c:v>TOT</c:v>
                </c:pt>
              </c:strCache>
            </c:strRef>
          </c:tx>
          <c:spPr>
            <a:ln w="25400" cap="rnd">
              <a:noFill/>
              <a:round/>
            </a:ln>
            <a:effectLst/>
          </c:spPr>
          <c:marker>
            <c:symbol val="circle"/>
            <c:size val="5"/>
            <c:spPr>
              <a:solidFill>
                <a:schemeClr val="tx1"/>
              </a:solidFill>
              <a:ln w="9525">
                <a:solidFill>
                  <a:srgbClr val="FFFF00"/>
                </a:solidFill>
              </a:ln>
              <a:effectLst/>
            </c:spPr>
          </c:marker>
          <c:xVal>
            <c:numRef>
              <c:f>'Single_without tox'!#REF!</c:f>
            </c:numRef>
          </c:xVal>
          <c:yVal>
            <c:numRef>
              <c:f>'Single_without tox'!$B$109:$AE$109</c:f>
              <c:numCache>
                <c:formatCode>0E+00</c:formatCode>
                <c:ptCount val="30"/>
                <c:pt idx="0">
                  <c:v>1.8051907085365955E-4</c:v>
                </c:pt>
                <c:pt idx="1">
                  <c:v>4.618444120826834E-4</c:v>
                </c:pt>
                <c:pt idx="2">
                  <c:v>1.813525571646075E-4</c:v>
                </c:pt>
                <c:pt idx="3">
                  <c:v>3.464248990125472E-4</c:v>
                </c:pt>
                <c:pt idx="4">
                  <c:v>2.6075604854234875E-4</c:v>
                </c:pt>
                <c:pt idx="5">
                  <c:v>1.6447103353398707E-4</c:v>
                </c:pt>
                <c:pt idx="6">
                  <c:v>1.8056236722441605E-4</c:v>
                </c:pt>
                <c:pt idx="7">
                  <c:v>6.5081971784184322E-4</c:v>
                </c:pt>
                <c:pt idx="8">
                  <c:v>1.7789304870427077E-4</c:v>
                </c:pt>
                <c:pt idx="9">
                  <c:v>6.5700094628944907E-4</c:v>
                </c:pt>
                <c:pt idx="10">
                  <c:v>1.7974568257907536E-4</c:v>
                </c:pt>
                <c:pt idx="11">
                  <c:v>1.8744684466939332E-4</c:v>
                </c:pt>
                <c:pt idx="12">
                  <c:v>1.6245979603607901E-4</c:v>
                </c:pt>
                <c:pt idx="13">
                  <c:v>-2.1789298802428898E-4</c:v>
                </c:pt>
                <c:pt idx="14">
                  <c:v>1.6177383076832245E-4</c:v>
                </c:pt>
                <c:pt idx="15">
                  <c:v>3.5434580436038862E-4</c:v>
                </c:pt>
                <c:pt idx="16">
                  <c:v>3.1141516687852695E-4</c:v>
                </c:pt>
                <c:pt idx="17">
                  <c:v>1.7653469384472901E-4</c:v>
                </c:pt>
                <c:pt idx="18">
                  <c:v>6.2343096109729909E-4</c:v>
                </c:pt>
                <c:pt idx="19">
                  <c:v>4.1695749054203367E-4</c:v>
                </c:pt>
                <c:pt idx="20">
                  <c:v>2.430341597462073E-4</c:v>
                </c:pt>
                <c:pt idx="21">
                  <c:v>4.1303280976914353E-4</c:v>
                </c:pt>
                <c:pt idx="22">
                  <c:v>6.2708269334138089E-4</c:v>
                </c:pt>
                <c:pt idx="23">
                  <c:v>6.2404098039944009E-4</c:v>
                </c:pt>
                <c:pt idx="24">
                  <c:v>2.5738733271354078E-4</c:v>
                </c:pt>
                <c:pt idx="25">
                  <c:v>1.4556276079640777E-4</c:v>
                </c:pt>
                <c:pt idx="26">
                  <c:v>1.0362319947790462E-4</c:v>
                </c:pt>
                <c:pt idx="27">
                  <c:v>6.8813769930219201E-4</c:v>
                </c:pt>
                <c:pt idx="28">
                  <c:v>2.7135588286884968E-4</c:v>
                </c:pt>
                <c:pt idx="29">
                  <c:v>2.11384740965599E-4</c:v>
                </c:pt>
              </c:numCache>
            </c:numRef>
          </c:yVal>
          <c:smooth val="0"/>
          <c:extLst>
            <c:ext xmlns:c16="http://schemas.microsoft.com/office/drawing/2014/chart" uri="{C3380CC4-5D6E-409C-BE32-E72D297353CC}">
              <c16:uniqueId val="{00000009-45E2-4B00-8C0B-F861044045EA}"/>
            </c:ext>
          </c:extLst>
        </c:ser>
        <c:dLbls>
          <c:showLegendKey val="0"/>
          <c:showVal val="0"/>
          <c:showCatName val="0"/>
          <c:showSerName val="0"/>
          <c:showPercent val="0"/>
          <c:showBubbleSize val="0"/>
        </c:dLbls>
        <c:axId val="752319168"/>
        <c:axId val="752319496"/>
      </c:scatterChart>
      <c:catAx>
        <c:axId val="752319168"/>
        <c:scaling>
          <c:orientation val="minMax"/>
        </c:scaling>
        <c:delete val="0"/>
        <c:axPos val="b"/>
        <c:numFmt formatCode="General" sourceLinked="1"/>
        <c:majorTickMark val="none"/>
        <c:minorTickMark val="none"/>
        <c:tickLblPos val="low"/>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752319496"/>
        <c:crosses val="autoZero"/>
        <c:auto val="1"/>
        <c:lblAlgn val="ctr"/>
        <c:lblOffset val="100"/>
        <c:noMultiLvlLbl val="0"/>
      </c:catAx>
      <c:valAx>
        <c:axId val="752319496"/>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solidFill>
                      <a:sysClr val="windowText" lastClr="000000"/>
                    </a:solidFill>
                  </a:rPr>
                  <a:t>wPE</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752319168"/>
        <c:crosses val="autoZero"/>
        <c:crossBetween val="between"/>
      </c:valAx>
      <c:spPr>
        <a:noFill/>
        <a:ln>
          <a:solidFill>
            <a:sysClr val="windowText" lastClr="000000"/>
          </a:solidFill>
        </a:ln>
        <a:effectLst/>
      </c:spPr>
    </c:plotArea>
    <c:legend>
      <c:legendPos val="b"/>
      <c:layout>
        <c:manualLayout>
          <c:xMode val="edge"/>
          <c:yMode val="edge"/>
          <c:x val="3.1598183744315167E-2"/>
          <c:y val="0.80402338623325664"/>
          <c:w val="0.9568777581614254"/>
          <c:h val="0.17936855914795186"/>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457206</xdr:colOff>
      <xdr:row>109</xdr:row>
      <xdr:rowOff>147918</xdr:rowOff>
    </xdr:from>
    <xdr:to>
      <xdr:col>22</xdr:col>
      <xdr:colOff>457199</xdr:colOff>
      <xdr:row>131</xdr:row>
      <xdr:rowOff>26894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D49"/>
  <sheetViews>
    <sheetView tabSelected="1" zoomScale="70" zoomScaleNormal="70" workbookViewId="0">
      <selection activeCell="C3" sqref="C3"/>
    </sheetView>
  </sheetViews>
  <sheetFormatPr defaultRowHeight="14.4" x14ac:dyDescent="0.3"/>
  <cols>
    <col min="1" max="1" width="40.6640625" customWidth="1"/>
    <col min="2" max="2" width="18.88671875" customWidth="1"/>
    <col min="3" max="3" width="118.5546875" style="44" customWidth="1"/>
    <col min="4" max="4" width="32.88671875" customWidth="1"/>
  </cols>
  <sheetData>
    <row r="1" spans="1:4" ht="91.8" customHeight="1" x14ac:dyDescent="0.35">
      <c r="A1" s="156" t="s">
        <v>190</v>
      </c>
      <c r="B1" s="156"/>
      <c r="C1" s="156"/>
    </row>
    <row r="2" spans="1:4" ht="18" x14ac:dyDescent="0.35">
      <c r="A2" s="153"/>
      <c r="B2" s="153"/>
      <c r="C2" s="153"/>
    </row>
    <row r="3" spans="1:4" ht="24.6" x14ac:dyDescent="0.3">
      <c r="A3" s="154" t="s">
        <v>188</v>
      </c>
    </row>
    <row r="4" spans="1:4" ht="19.8" x14ac:dyDescent="0.3">
      <c r="A4" s="155" t="s">
        <v>189</v>
      </c>
    </row>
    <row r="6" spans="1:4" ht="24.6" x14ac:dyDescent="0.3">
      <c r="A6" s="125" t="s">
        <v>191</v>
      </c>
    </row>
    <row r="7" spans="1:4" x14ac:dyDescent="0.3">
      <c r="A7" s="126" t="s">
        <v>187</v>
      </c>
    </row>
    <row r="9" spans="1:4" x14ac:dyDescent="0.3">
      <c r="A9" t="s">
        <v>183</v>
      </c>
    </row>
    <row r="10" spans="1:4" x14ac:dyDescent="0.3">
      <c r="A10" s="127" t="s">
        <v>184</v>
      </c>
    </row>
    <row r="11" spans="1:4" x14ac:dyDescent="0.3">
      <c r="A11" s="127" t="s">
        <v>185</v>
      </c>
    </row>
    <row r="15" spans="1:4" x14ac:dyDescent="0.3">
      <c r="A15" s="128"/>
      <c r="B15" s="128"/>
      <c r="C15" s="129"/>
      <c r="D15" s="128"/>
    </row>
    <row r="17" spans="1:4" x14ac:dyDescent="0.3">
      <c r="A17" s="130" t="s">
        <v>18</v>
      </c>
      <c r="B17" s="131" t="s">
        <v>54</v>
      </c>
      <c r="C17" s="132" t="s">
        <v>8</v>
      </c>
      <c r="D17" s="133" t="s">
        <v>55</v>
      </c>
    </row>
    <row r="18" spans="1:4" x14ac:dyDescent="0.3">
      <c r="A18" s="134" t="s">
        <v>19</v>
      </c>
      <c r="B18" s="135" t="s">
        <v>56</v>
      </c>
      <c r="C18" s="135" t="s">
        <v>37</v>
      </c>
      <c r="D18" s="136" t="s">
        <v>81</v>
      </c>
    </row>
    <row r="19" spans="1:4" x14ac:dyDescent="0.3">
      <c r="A19" s="134" t="s">
        <v>20</v>
      </c>
      <c r="B19" s="135" t="s">
        <v>57</v>
      </c>
      <c r="C19" s="135" t="s">
        <v>38</v>
      </c>
      <c r="D19" s="136" t="s">
        <v>82</v>
      </c>
    </row>
    <row r="20" spans="1:4" x14ac:dyDescent="0.3">
      <c r="A20" s="134" t="s">
        <v>58</v>
      </c>
      <c r="B20" s="135" t="s">
        <v>59</v>
      </c>
      <c r="C20" s="137" t="s">
        <v>39</v>
      </c>
      <c r="D20" s="136" t="s">
        <v>83</v>
      </c>
    </row>
    <row r="21" spans="1:4" x14ac:dyDescent="0.3">
      <c r="A21" s="134" t="s">
        <v>21</v>
      </c>
      <c r="B21" s="135" t="s">
        <v>60</v>
      </c>
      <c r="C21" s="135" t="s">
        <v>40</v>
      </c>
      <c r="D21" s="136" t="s">
        <v>84</v>
      </c>
    </row>
    <row r="22" spans="1:4" x14ac:dyDescent="0.3">
      <c r="A22" s="134" t="s">
        <v>61</v>
      </c>
      <c r="B22" s="135" t="s">
        <v>62</v>
      </c>
      <c r="C22" s="135" t="s">
        <v>41</v>
      </c>
      <c r="D22" s="136" t="s">
        <v>85</v>
      </c>
    </row>
    <row r="23" spans="1:4" x14ac:dyDescent="0.3">
      <c r="A23" s="134" t="s">
        <v>63</v>
      </c>
      <c r="B23" s="135" t="s">
        <v>64</v>
      </c>
      <c r="C23" s="135" t="s">
        <v>42</v>
      </c>
      <c r="D23" s="136" t="s">
        <v>86</v>
      </c>
    </row>
    <row r="24" spans="1:4" x14ac:dyDescent="0.3">
      <c r="A24" s="134" t="s">
        <v>120</v>
      </c>
      <c r="B24" s="135" t="s">
        <v>65</v>
      </c>
      <c r="C24" s="135" t="s">
        <v>43</v>
      </c>
      <c r="D24" s="136" t="s">
        <v>87</v>
      </c>
    </row>
    <row r="25" spans="1:4" x14ac:dyDescent="0.3">
      <c r="A25" s="134" t="s">
        <v>66</v>
      </c>
      <c r="B25" s="135" t="s">
        <v>67</v>
      </c>
      <c r="C25" s="135" t="s">
        <v>44</v>
      </c>
      <c r="D25" s="136" t="s">
        <v>88</v>
      </c>
    </row>
    <row r="26" spans="1:4" x14ac:dyDescent="0.3">
      <c r="A26" s="134" t="s">
        <v>121</v>
      </c>
      <c r="B26" s="135" t="s">
        <v>68</v>
      </c>
      <c r="C26" s="135" t="s">
        <v>45</v>
      </c>
      <c r="D26" s="136" t="s">
        <v>89</v>
      </c>
    </row>
    <row r="27" spans="1:4" x14ac:dyDescent="0.3">
      <c r="A27" s="134" t="s">
        <v>22</v>
      </c>
      <c r="B27" s="135" t="s">
        <v>69</v>
      </c>
      <c r="C27" s="135" t="s">
        <v>9</v>
      </c>
      <c r="D27" s="136" t="s">
        <v>90</v>
      </c>
    </row>
    <row r="28" spans="1:4" x14ac:dyDescent="0.3">
      <c r="A28" s="134" t="s">
        <v>70</v>
      </c>
      <c r="B28" s="135" t="s">
        <v>71</v>
      </c>
      <c r="C28" s="135" t="s">
        <v>124</v>
      </c>
      <c r="D28" s="136" t="s">
        <v>91</v>
      </c>
    </row>
    <row r="29" spans="1:4" x14ac:dyDescent="0.3">
      <c r="A29" s="134" t="s">
        <v>72</v>
      </c>
      <c r="B29" s="135" t="s">
        <v>73</v>
      </c>
      <c r="C29" s="135" t="s">
        <v>10</v>
      </c>
      <c r="D29" s="136" t="s">
        <v>92</v>
      </c>
    </row>
    <row r="30" spans="1:4" x14ac:dyDescent="0.3">
      <c r="A30" s="134" t="s">
        <v>74</v>
      </c>
      <c r="B30" s="135" t="s">
        <v>75</v>
      </c>
      <c r="C30" s="135" t="s">
        <v>46</v>
      </c>
      <c r="D30" s="136" t="s">
        <v>93</v>
      </c>
    </row>
    <row r="31" spans="1:4" x14ac:dyDescent="0.3">
      <c r="A31" s="134" t="s">
        <v>76</v>
      </c>
      <c r="B31" s="135" t="s">
        <v>77</v>
      </c>
      <c r="C31" s="135" t="s">
        <v>11</v>
      </c>
      <c r="D31" s="136" t="s">
        <v>122</v>
      </c>
    </row>
    <row r="32" spans="1:4" x14ac:dyDescent="0.3">
      <c r="A32" s="134" t="s">
        <v>23</v>
      </c>
      <c r="B32" s="135" t="s">
        <v>78</v>
      </c>
      <c r="C32" s="135" t="s">
        <v>47</v>
      </c>
      <c r="D32" s="138" t="s">
        <v>94</v>
      </c>
    </row>
    <row r="33" spans="1:4" x14ac:dyDescent="0.3">
      <c r="A33" s="134" t="s">
        <v>79</v>
      </c>
      <c r="B33" s="135" t="s">
        <v>80</v>
      </c>
      <c r="C33" s="135" t="s">
        <v>47</v>
      </c>
      <c r="D33" s="138" t="s">
        <v>95</v>
      </c>
    </row>
    <row r="34" spans="1:4" x14ac:dyDescent="0.3">
      <c r="A34" s="134" t="s">
        <v>104</v>
      </c>
      <c r="B34" s="135"/>
      <c r="C34" s="137" t="s">
        <v>17</v>
      </c>
      <c r="D34" s="138" t="s">
        <v>99</v>
      </c>
    </row>
    <row r="35" spans="1:4" x14ac:dyDescent="0.3">
      <c r="A35" s="134"/>
      <c r="B35" s="135"/>
      <c r="C35" s="137"/>
      <c r="D35" s="139"/>
    </row>
    <row r="36" spans="1:4" x14ac:dyDescent="0.3">
      <c r="A36" s="134"/>
      <c r="B36" s="135"/>
      <c r="C36" s="137"/>
      <c r="D36" s="139"/>
    </row>
    <row r="37" spans="1:4" x14ac:dyDescent="0.3">
      <c r="A37" s="140" t="s">
        <v>100</v>
      </c>
      <c r="B37" s="141" t="s">
        <v>54</v>
      </c>
      <c r="C37" s="142" t="s">
        <v>8</v>
      </c>
      <c r="D37" s="143" t="s">
        <v>55</v>
      </c>
    </row>
    <row r="38" spans="1:4" x14ac:dyDescent="0.3">
      <c r="A38" s="134" t="s">
        <v>101</v>
      </c>
      <c r="B38" s="135"/>
      <c r="C38" s="137" t="s">
        <v>123</v>
      </c>
      <c r="D38" s="136" t="s">
        <v>96</v>
      </c>
    </row>
    <row r="39" spans="1:4" x14ac:dyDescent="0.3">
      <c r="A39" s="134" t="s">
        <v>102</v>
      </c>
      <c r="B39" s="135"/>
      <c r="C39" s="137" t="s">
        <v>123</v>
      </c>
      <c r="D39" s="136" t="s">
        <v>97</v>
      </c>
    </row>
    <row r="40" spans="1:4" x14ac:dyDescent="0.3">
      <c r="A40" s="144" t="s">
        <v>103</v>
      </c>
      <c r="B40" s="145"/>
      <c r="C40" s="146" t="s">
        <v>123</v>
      </c>
      <c r="D40" s="147" t="s">
        <v>98</v>
      </c>
    </row>
    <row r="42" spans="1:4" ht="15.6" x14ac:dyDescent="0.3">
      <c r="A42" s="45" t="s">
        <v>113</v>
      </c>
    </row>
    <row r="43" spans="1:4" x14ac:dyDescent="0.3">
      <c r="A43" s="130" t="s">
        <v>186</v>
      </c>
      <c r="B43" s="131" t="s">
        <v>54</v>
      </c>
      <c r="C43" s="132" t="s">
        <v>106</v>
      </c>
      <c r="D43" s="148"/>
    </row>
    <row r="44" spans="1:4" ht="90" customHeight="1" x14ac:dyDescent="0.3">
      <c r="A44" s="149" t="s">
        <v>114</v>
      </c>
      <c r="B44" s="150" t="s">
        <v>105</v>
      </c>
      <c r="C44" s="157" t="s">
        <v>107</v>
      </c>
      <c r="D44" s="158"/>
    </row>
    <row r="45" spans="1:4" ht="47.25" customHeight="1" x14ac:dyDescent="0.3">
      <c r="A45" s="149" t="s">
        <v>115</v>
      </c>
      <c r="B45" s="150" t="s">
        <v>49</v>
      </c>
      <c r="C45" s="157" t="s">
        <v>108</v>
      </c>
      <c r="D45" s="158"/>
    </row>
    <row r="46" spans="1:4" ht="46.5" customHeight="1" x14ac:dyDescent="0.3">
      <c r="A46" s="149" t="s">
        <v>116</v>
      </c>
      <c r="B46" s="150" t="s">
        <v>50</v>
      </c>
      <c r="C46" s="157" t="s">
        <v>109</v>
      </c>
      <c r="D46" s="158"/>
    </row>
    <row r="47" spans="1:4" ht="21.75" customHeight="1" x14ac:dyDescent="0.3">
      <c r="A47" s="149" t="s">
        <v>117</v>
      </c>
      <c r="B47" s="150" t="s">
        <v>53</v>
      </c>
      <c r="C47" s="157" t="s">
        <v>110</v>
      </c>
      <c r="D47" s="158"/>
    </row>
    <row r="48" spans="1:4" ht="30" customHeight="1" x14ac:dyDescent="0.3">
      <c r="A48" s="149" t="s">
        <v>118</v>
      </c>
      <c r="B48" s="150" t="s">
        <v>51</v>
      </c>
      <c r="C48" s="157" t="s">
        <v>111</v>
      </c>
      <c r="D48" s="158"/>
    </row>
    <row r="49" spans="1:4" ht="45" customHeight="1" x14ac:dyDescent="0.3">
      <c r="A49" s="151" t="s">
        <v>119</v>
      </c>
      <c r="B49" s="152" t="s">
        <v>52</v>
      </c>
      <c r="C49" s="159" t="s">
        <v>112</v>
      </c>
      <c r="D49" s="160"/>
    </row>
  </sheetData>
  <mergeCells count="7">
    <mergeCell ref="A1:C1"/>
    <mergeCell ref="C44:D44"/>
    <mergeCell ref="C45:D45"/>
    <mergeCell ref="C46:D46"/>
    <mergeCell ref="C49:D49"/>
    <mergeCell ref="C48:D48"/>
    <mergeCell ref="C47:D47"/>
  </mergeCells>
  <hyperlinks>
    <hyperlink ref="D18" location="GWP!A1" display="GWP!A1"/>
    <hyperlink ref="D19" location="ODP!A1" display="ODP!A1"/>
    <hyperlink ref="D20" location="PM!A1" display="PM!A1"/>
    <hyperlink ref="D21" location="IR!A1" display="IR!A1"/>
    <hyperlink ref="D22" location="POFP!A1" display="POFP!A1"/>
    <hyperlink ref="D23" location="AC!A1" display="AC!A1"/>
    <hyperlink ref="D24" location="TEP!A1" display="TEP!A1"/>
    <hyperlink ref="D25" location="FEP!A1" display="FEP!A1"/>
    <hyperlink ref="D26" location="MEP!A1" display="MEP!A1"/>
    <hyperlink ref="D27" location="LU!A1" display="LU!A1"/>
    <hyperlink ref="D28" location="WD!A1" display="WD!A1"/>
    <hyperlink ref="D29" location="FFP!A1" display="FFP!A1"/>
    <hyperlink ref="D30" location="DAP!A1" display="DAP!A1"/>
    <hyperlink ref="D32" location="'HT-c'!A1" display="'HT-c'!A1"/>
    <hyperlink ref="D33" location="'HT-nc'!A1" display="'HT-nc'!A1"/>
    <hyperlink ref="D38" location="Budget!A1" display="Budget!A1"/>
    <hyperlink ref="D39" location="Extern!A1" display="Extern!A1"/>
    <hyperlink ref="D40" location="sLCC!A1" display="sLCC!A1"/>
    <hyperlink ref="D34" location="'Single_without tox'!A1" display="'Single_without tox'!A1"/>
    <hyperlink ref="D31" location="ET!A1" display="ET!A1"/>
  </hyperlink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E63"/>
  <sheetViews>
    <sheetView zoomScale="85" zoomScaleNormal="85" workbookViewId="0">
      <pane xSplit="1" ySplit="5" topLeftCell="B6" activePane="bottomRight" state="frozen"/>
      <selection activeCell="B78" sqref="B78:AE92"/>
      <selection pane="topRight" activeCell="B78" sqref="B78:AE92"/>
      <selection pane="bottomLeft" activeCell="B78" sqref="B78:AE92"/>
      <selection pane="bottomRight" activeCell="A46" sqref="A46:XFD46"/>
    </sheetView>
  </sheetViews>
  <sheetFormatPr defaultColWidth="9.109375" defaultRowHeight="13.8" x14ac:dyDescent="0.3"/>
  <cols>
    <col min="1" max="1" width="33.44140625" style="57" customWidth="1"/>
    <col min="2" max="31" width="6.6640625" style="57" customWidth="1"/>
    <col min="32" max="16384" width="9.109375" style="57"/>
  </cols>
  <sheetData>
    <row r="1" spans="1:31" ht="18" x14ac:dyDescent="0.35">
      <c r="A1" s="56" t="s">
        <v>162</v>
      </c>
    </row>
    <row r="2" spans="1:31" x14ac:dyDescent="0.3">
      <c r="A2" s="58"/>
    </row>
    <row r="3" spans="1:31" x14ac:dyDescent="0.3">
      <c r="B3" s="164" t="s">
        <v>0</v>
      </c>
      <c r="C3" s="165"/>
      <c r="D3" s="165"/>
      <c r="E3" s="165"/>
      <c r="F3" s="165"/>
      <c r="G3" s="166"/>
      <c r="H3" s="164" t="s">
        <v>1</v>
      </c>
      <c r="I3" s="165"/>
      <c r="J3" s="165"/>
      <c r="K3" s="165"/>
      <c r="L3" s="165"/>
      <c r="M3" s="166"/>
      <c r="N3" s="164" t="s">
        <v>5</v>
      </c>
      <c r="O3" s="165"/>
      <c r="P3" s="165"/>
      <c r="Q3" s="165"/>
      <c r="R3" s="165"/>
      <c r="S3" s="166"/>
      <c r="T3" s="164" t="s">
        <v>6</v>
      </c>
      <c r="U3" s="165"/>
      <c r="V3" s="165"/>
      <c r="W3" s="165"/>
      <c r="X3" s="165"/>
      <c r="Y3" s="166"/>
      <c r="Z3" s="164" t="s">
        <v>7</v>
      </c>
      <c r="AA3" s="165"/>
      <c r="AB3" s="165"/>
      <c r="AC3" s="165"/>
      <c r="AD3" s="165"/>
      <c r="AE3" s="166"/>
    </row>
    <row r="4" spans="1:31" s="59" customFormat="1" ht="27.6" x14ac:dyDescent="0.3">
      <c r="B4" s="60" t="str">
        <f>GWP!B4</f>
        <v>FW_sep.</v>
      </c>
      <c r="C4" s="61" t="str">
        <f>GWP!C4</f>
        <v>FW_residual</v>
      </c>
      <c r="D4" s="61" t="str">
        <f>GWP!D4</f>
        <v>FW_AD</v>
      </c>
      <c r="E4" s="61" t="str">
        <f>GWP!E4</f>
        <v>FW_Inc</v>
      </c>
      <c r="F4" s="61" t="str">
        <f>GWP!F4</f>
        <v>SS_AD_Inc</v>
      </c>
      <c r="G4" s="62" t="str">
        <f>GWP!G4</f>
        <v>SS_AD_UOL</v>
      </c>
      <c r="H4" s="63" t="str">
        <f>GWP!H4</f>
        <v>FW_sep.</v>
      </c>
      <c r="I4" s="64" t="str">
        <f>GWP!I4</f>
        <v>FW_residual</v>
      </c>
      <c r="J4" s="64" t="str">
        <f>GWP!J4</f>
        <v>FW_AD</v>
      </c>
      <c r="K4" s="64" t="str">
        <f>GWP!K4</f>
        <v>FW_Inc</v>
      </c>
      <c r="L4" s="64" t="str">
        <f>GWP!L4</f>
        <v>SS_AD_Inc</v>
      </c>
      <c r="M4" s="65" t="str">
        <f>GWP!M4</f>
        <v>SS_AD_UOL</v>
      </c>
      <c r="N4" s="63" t="str">
        <f>GWP!N4</f>
        <v>FW_sep.</v>
      </c>
      <c r="O4" s="64" t="str">
        <f>GWP!O4</f>
        <v>FW_residual</v>
      </c>
      <c r="P4" s="64" t="str">
        <f>GWP!P4</f>
        <v>FW_AD</v>
      </c>
      <c r="Q4" s="64" t="str">
        <f>GWP!Q4</f>
        <v>FW_Inc</v>
      </c>
      <c r="R4" s="64" t="str">
        <f>GWP!R4</f>
        <v>SS_AD_Inc</v>
      </c>
      <c r="S4" s="65" t="str">
        <f>GWP!S4</f>
        <v>SS_AD_UOL</v>
      </c>
      <c r="T4" s="63" t="str">
        <f>GWP!T4</f>
        <v>FW_sep.</v>
      </c>
      <c r="U4" s="64" t="str">
        <f>GWP!U4</f>
        <v>FW_residual</v>
      </c>
      <c r="V4" s="64" t="str">
        <f>GWP!V4</f>
        <v>FW_AD</v>
      </c>
      <c r="W4" s="64" t="str">
        <f>GWP!W4</f>
        <v>FW_Inc</v>
      </c>
      <c r="X4" s="64" t="str">
        <f>GWP!X4</f>
        <v>SS_AD_Inc</v>
      </c>
      <c r="Y4" s="65" t="str">
        <f>GWP!Y4</f>
        <v>SS_AD_UOL</v>
      </c>
      <c r="Z4" s="63" t="str">
        <f>GWP!Z4</f>
        <v>FW_sep.</v>
      </c>
      <c r="AA4" s="64" t="str">
        <f>GWP!AA4</f>
        <v>FW_residual</v>
      </c>
      <c r="AB4" s="64" t="str">
        <f>GWP!AB4</f>
        <v>FW_AD</v>
      </c>
      <c r="AC4" s="64" t="str">
        <f>GWP!AC4</f>
        <v>FW_Inc</v>
      </c>
      <c r="AD4" s="64" t="str">
        <f>GWP!AD4</f>
        <v>SS_AD_Inc</v>
      </c>
      <c r="AE4" s="65" t="str">
        <f>GWP!AE4</f>
        <v>SS_AD_UOL</v>
      </c>
    </row>
    <row r="5" spans="1:31" s="59" customFormat="1" ht="27.6" x14ac:dyDescent="0.3">
      <c r="B5" s="66" t="s">
        <v>45</v>
      </c>
      <c r="C5" s="67" t="str">
        <f>B5</f>
        <v>kg N eq.</v>
      </c>
      <c r="D5" s="67" t="str">
        <f t="shared" ref="D5:AE5" si="0">C5</f>
        <v>kg N eq.</v>
      </c>
      <c r="E5" s="67" t="str">
        <f t="shared" si="0"/>
        <v>kg N eq.</v>
      </c>
      <c r="F5" s="67" t="str">
        <f t="shared" si="0"/>
        <v>kg N eq.</v>
      </c>
      <c r="G5" s="68" t="str">
        <f t="shared" si="0"/>
        <v>kg N eq.</v>
      </c>
      <c r="H5" s="66" t="str">
        <f t="shared" si="0"/>
        <v>kg N eq.</v>
      </c>
      <c r="I5" s="67" t="str">
        <f t="shared" si="0"/>
        <v>kg N eq.</v>
      </c>
      <c r="J5" s="67" t="str">
        <f t="shared" si="0"/>
        <v>kg N eq.</v>
      </c>
      <c r="K5" s="67" t="str">
        <f t="shared" si="0"/>
        <v>kg N eq.</v>
      </c>
      <c r="L5" s="67" t="str">
        <f t="shared" si="0"/>
        <v>kg N eq.</v>
      </c>
      <c r="M5" s="68" t="str">
        <f t="shared" si="0"/>
        <v>kg N eq.</v>
      </c>
      <c r="N5" s="66" t="str">
        <f t="shared" si="0"/>
        <v>kg N eq.</v>
      </c>
      <c r="O5" s="67" t="str">
        <f t="shared" si="0"/>
        <v>kg N eq.</v>
      </c>
      <c r="P5" s="67" t="str">
        <f t="shared" si="0"/>
        <v>kg N eq.</v>
      </c>
      <c r="Q5" s="67" t="str">
        <f t="shared" si="0"/>
        <v>kg N eq.</v>
      </c>
      <c r="R5" s="67" t="str">
        <f t="shared" si="0"/>
        <v>kg N eq.</v>
      </c>
      <c r="S5" s="68" t="str">
        <f t="shared" si="0"/>
        <v>kg N eq.</v>
      </c>
      <c r="T5" s="66" t="str">
        <f t="shared" si="0"/>
        <v>kg N eq.</v>
      </c>
      <c r="U5" s="67" t="str">
        <f t="shared" si="0"/>
        <v>kg N eq.</v>
      </c>
      <c r="V5" s="67" t="str">
        <f t="shared" si="0"/>
        <v>kg N eq.</v>
      </c>
      <c r="W5" s="67" t="str">
        <f t="shared" si="0"/>
        <v>kg N eq.</v>
      </c>
      <c r="X5" s="67" t="str">
        <f t="shared" si="0"/>
        <v>kg N eq.</v>
      </c>
      <c r="Y5" s="68" t="str">
        <f t="shared" si="0"/>
        <v>kg N eq.</v>
      </c>
      <c r="Z5" s="66" t="str">
        <f t="shared" si="0"/>
        <v>kg N eq.</v>
      </c>
      <c r="AA5" s="67" t="str">
        <f t="shared" si="0"/>
        <v>kg N eq.</v>
      </c>
      <c r="AB5" s="67" t="str">
        <f t="shared" si="0"/>
        <v>kg N eq.</v>
      </c>
      <c r="AC5" s="67" t="str">
        <f t="shared" si="0"/>
        <v>kg N eq.</v>
      </c>
      <c r="AD5" s="67" t="str">
        <f t="shared" si="0"/>
        <v>kg N eq.</v>
      </c>
      <c r="AE5" s="68" t="str">
        <f t="shared" si="0"/>
        <v>kg N eq.</v>
      </c>
    </row>
    <row r="6" spans="1:31" s="59" customFormat="1" x14ac:dyDescent="0.3">
      <c r="A6" s="80" t="str">
        <f>GWP!A6</f>
        <v>PHA_refinery+PHA refinery</v>
      </c>
      <c r="B6" s="69">
        <v>4.133120450748257E-3</v>
      </c>
      <c r="C6" s="70">
        <v>4.1676990421117667E-3</v>
      </c>
      <c r="D6" s="70">
        <v>4.1139825269381376E-3</v>
      </c>
      <c r="E6" s="70">
        <v>4.1446492979706527E-3</v>
      </c>
      <c r="F6" s="70">
        <v>4.1438511427674823E-3</v>
      </c>
      <c r="G6" s="71">
        <v>4.1358077371133053E-3</v>
      </c>
      <c r="H6" s="69">
        <v>3.3973928675432824E-3</v>
      </c>
      <c r="I6" s="70">
        <v>3.3374732850331903E-3</v>
      </c>
      <c r="J6" s="70">
        <v>3.3900169988881072E-3</v>
      </c>
      <c r="K6" s="70">
        <v>3.3729408467875663E-3</v>
      </c>
      <c r="L6" s="70">
        <v>3.3971962537758292E-3</v>
      </c>
      <c r="M6" s="71">
        <v>3.3772519382730742E-3</v>
      </c>
      <c r="N6" s="69">
        <v>2.8641158642735798E-3</v>
      </c>
      <c r="O6" s="70">
        <v>2.8698355946871834E-3</v>
      </c>
      <c r="P6" s="70">
        <v>2.8898664840788864E-3</v>
      </c>
      <c r="Q6" s="70">
        <v>2.9031929637198658E-3</v>
      </c>
      <c r="R6" s="70">
        <v>2.8794741030894423E-3</v>
      </c>
      <c r="S6" s="71">
        <v>2.8780129662304911E-3</v>
      </c>
      <c r="T6" s="69">
        <v>2.9899101223300802E-3</v>
      </c>
      <c r="U6" s="70">
        <v>2.9800458715013817E-3</v>
      </c>
      <c r="V6" s="70">
        <v>3.0057118581590546E-3</v>
      </c>
      <c r="W6" s="70">
        <v>2.9734012130211464E-3</v>
      </c>
      <c r="X6" s="70">
        <v>2.9800201299481298E-3</v>
      </c>
      <c r="Y6" s="71">
        <v>3.015257573466872E-3</v>
      </c>
      <c r="Z6" s="69">
        <v>3.1356759397471261E-3</v>
      </c>
      <c r="AA6" s="70">
        <v>3.1374448945579911E-3</v>
      </c>
      <c r="AB6" s="70">
        <v>3.1276115768252878E-3</v>
      </c>
      <c r="AC6" s="70">
        <v>3.1143224766389224E-3</v>
      </c>
      <c r="AD6" s="70">
        <v>3.0934848343732095E-3</v>
      </c>
      <c r="AE6" s="71">
        <v>3.1201889930847814E-3</v>
      </c>
    </row>
    <row r="7" spans="1:31" s="59" customFormat="1" x14ac:dyDescent="0.3">
      <c r="A7" s="80" t="str">
        <f>GWP!A7</f>
        <v>PHA_refinery+Collection</v>
      </c>
      <c r="B7" s="72">
        <v>6.6607038153917747E-4</v>
      </c>
      <c r="C7" s="73">
        <v>6.5861705738940162E-4</v>
      </c>
      <c r="D7" s="73">
        <v>6.5611510413080779E-4</v>
      </c>
      <c r="E7" s="73">
        <v>6.5682165614689781E-4</v>
      </c>
      <c r="F7" s="73">
        <v>6.6208095485128713E-4</v>
      </c>
      <c r="G7" s="74">
        <v>6.5112668650006852E-4</v>
      </c>
      <c r="H7" s="72">
        <v>1.0438035551732544E-3</v>
      </c>
      <c r="I7" s="73">
        <v>1.0376217726242799E-3</v>
      </c>
      <c r="J7" s="73">
        <v>1.0346670430091986E-3</v>
      </c>
      <c r="K7" s="73">
        <v>1.0360694003550587E-3</v>
      </c>
      <c r="L7" s="73">
        <v>1.0433822150169487E-3</v>
      </c>
      <c r="M7" s="74">
        <v>1.0391245197776807E-3</v>
      </c>
      <c r="N7" s="72">
        <v>5.6073298977170826E-4</v>
      </c>
      <c r="O7" s="73">
        <v>5.5734361481130697E-4</v>
      </c>
      <c r="P7" s="73">
        <v>5.574503380984245E-4</v>
      </c>
      <c r="Q7" s="73">
        <v>5.467824139544908E-4</v>
      </c>
      <c r="R7" s="73">
        <v>5.5888980098766662E-4</v>
      </c>
      <c r="S7" s="74">
        <v>5.5250049975232376E-4</v>
      </c>
      <c r="T7" s="72">
        <v>8.4185521837786513E-4</v>
      </c>
      <c r="U7" s="73">
        <v>8.5015877419135724E-4</v>
      </c>
      <c r="V7" s="73">
        <v>8.3839122773842032E-4</v>
      </c>
      <c r="W7" s="73">
        <v>8.4084717732202559E-4</v>
      </c>
      <c r="X7" s="73">
        <v>8.5071847791750276E-4</v>
      </c>
      <c r="Y7" s="74">
        <v>8.4578247585838807E-4</v>
      </c>
      <c r="Z7" s="72">
        <v>6.9270198341551254E-4</v>
      </c>
      <c r="AA7" s="73">
        <v>6.9001053240460263E-4</v>
      </c>
      <c r="AB7" s="73">
        <v>6.9314382786908547E-4</v>
      </c>
      <c r="AC7" s="73">
        <v>6.9848112665834292E-4</v>
      </c>
      <c r="AD7" s="73">
        <v>6.9687777908959421E-4</v>
      </c>
      <c r="AE7" s="74">
        <v>6.9444119074756289E-4</v>
      </c>
    </row>
    <row r="8" spans="1:31" s="59" customFormat="1" x14ac:dyDescent="0.3">
      <c r="A8" s="80" t="str">
        <f>GWP!A8</f>
        <v>PHA_waste+Direct AD</v>
      </c>
      <c r="B8" s="72">
        <v>5.061462543389599E-4</v>
      </c>
      <c r="C8" s="73">
        <v>5.0024444468482938E-4</v>
      </c>
      <c r="D8" s="73">
        <v>5.0381258154071692E-4</v>
      </c>
      <c r="E8" s="73">
        <v>5.1071753753472143E-4</v>
      </c>
      <c r="F8" s="73">
        <v>1.3670494327719703E-3</v>
      </c>
      <c r="G8" s="74">
        <v>1.3607962662058404E-3</v>
      </c>
      <c r="H8" s="72">
        <v>1.0497648769566305E-3</v>
      </c>
      <c r="I8" s="73">
        <v>1.071007798114907E-3</v>
      </c>
      <c r="J8" s="73">
        <v>1.069399052267604E-3</v>
      </c>
      <c r="K8" s="73">
        <v>1.0603944723871636E-3</v>
      </c>
      <c r="L8" s="73">
        <v>1.0571167365897546E-3</v>
      </c>
      <c r="M8" s="74">
        <v>1.0709967048450249E-3</v>
      </c>
      <c r="N8" s="72">
        <v>8.0603817489649108E-4</v>
      </c>
      <c r="O8" s="73">
        <v>7.8863562528065688E-4</v>
      </c>
      <c r="P8" s="73">
        <v>7.9391276503231465E-4</v>
      </c>
      <c r="Q8" s="73">
        <v>7.744576230336288E-4</v>
      </c>
      <c r="R8" s="73">
        <v>1.1886213740207729E-3</v>
      </c>
      <c r="S8" s="74">
        <v>1.1717634456748121E-3</v>
      </c>
      <c r="T8" s="72">
        <v>1.0431498915883881E-3</v>
      </c>
      <c r="U8" s="73">
        <v>1.0622189582807056E-3</v>
      </c>
      <c r="V8" s="73">
        <v>1.0436927269990633E-3</v>
      </c>
      <c r="W8" s="73">
        <v>1.0634703296038257E-3</v>
      </c>
      <c r="X8" s="73">
        <v>1.046911705289967E-3</v>
      </c>
      <c r="Y8" s="74">
        <v>1.0423239945021089E-3</v>
      </c>
      <c r="Z8" s="72">
        <v>4.9094369440461636E-4</v>
      </c>
      <c r="AA8" s="73">
        <v>4.9226936312260451E-4</v>
      </c>
      <c r="AB8" s="73">
        <v>4.8642319865738063E-4</v>
      </c>
      <c r="AC8" s="73">
        <v>4.8886015550720155E-4</v>
      </c>
      <c r="AD8" s="73">
        <v>1.0678353002462778E-3</v>
      </c>
      <c r="AE8" s="74">
        <v>1.0967024709103892E-3</v>
      </c>
    </row>
    <row r="9" spans="1:31" s="59" customFormat="1" x14ac:dyDescent="0.3">
      <c r="A9" s="80" t="str">
        <f>GWP!A9</f>
        <v>PHA_waste+Biogas use+avoided</v>
      </c>
      <c r="B9" s="72">
        <v>4.4486581922163655E-3</v>
      </c>
      <c r="C9" s="73">
        <v>4.3811253988449523E-3</v>
      </c>
      <c r="D9" s="73">
        <v>4.3832364628877589E-3</v>
      </c>
      <c r="E9" s="73">
        <v>4.3982375841760723E-3</v>
      </c>
      <c r="F9" s="73">
        <v>1.0766816047673721E-2</v>
      </c>
      <c r="G9" s="74">
        <v>1.0641848086545504E-2</v>
      </c>
      <c r="H9" s="72">
        <v>1.0948600805091932E-2</v>
      </c>
      <c r="I9" s="73">
        <v>1.090608973190846E-2</v>
      </c>
      <c r="J9" s="73">
        <v>1.0951048498092114E-2</v>
      </c>
      <c r="K9" s="73">
        <v>1.096111852779282E-2</v>
      </c>
      <c r="L9" s="73">
        <v>1.0883291486443812E-2</v>
      </c>
      <c r="M9" s="74">
        <v>1.0929272398083395E-2</v>
      </c>
      <c r="N9" s="72">
        <v>7.7961964762716844E-3</v>
      </c>
      <c r="O9" s="73">
        <v>7.8667419339372921E-3</v>
      </c>
      <c r="P9" s="73">
        <v>7.9342975350680904E-3</v>
      </c>
      <c r="Q9" s="73">
        <v>7.45304282258865E-3</v>
      </c>
      <c r="R9" s="73">
        <v>1.1794314841543427E-2</v>
      </c>
      <c r="S9" s="74">
        <v>1.1759945671953058E-2</v>
      </c>
      <c r="T9" s="72">
        <v>1.1976238516559611E-2</v>
      </c>
      <c r="U9" s="73">
        <v>1.185015076943086E-2</v>
      </c>
      <c r="V9" s="73">
        <v>1.1617479380123591E-2</v>
      </c>
      <c r="W9" s="73">
        <v>1.1731714963337796E-2</v>
      </c>
      <c r="X9" s="73">
        <v>1.1822704303243215E-2</v>
      </c>
      <c r="Y9" s="74">
        <v>1.1926041774055604E-2</v>
      </c>
      <c r="Z9" s="72">
        <v>5.1657244658361344E-3</v>
      </c>
      <c r="AA9" s="73">
        <v>5.2166525486534859E-3</v>
      </c>
      <c r="AB9" s="73">
        <v>5.2142702113546231E-3</v>
      </c>
      <c r="AC9" s="73">
        <v>5.1852433017694028E-3</v>
      </c>
      <c r="AD9" s="73">
        <v>1.0954537195588103E-2</v>
      </c>
      <c r="AE9" s="74">
        <v>1.0960720659197266E-2</v>
      </c>
    </row>
    <row r="10" spans="1:31" s="59" customFormat="1" x14ac:dyDescent="0.3">
      <c r="A10" s="80" t="str">
        <f>GWP!A10</f>
        <v>PHA_waste+Composting</v>
      </c>
      <c r="B10" s="72">
        <v>4.7071385962500913E-4</v>
      </c>
      <c r="C10" s="73">
        <v>4.7829731873100587E-4</v>
      </c>
      <c r="D10" s="73">
        <v>4.789894422857674E-4</v>
      </c>
      <c r="E10" s="73">
        <v>4.7299198416970317E-4</v>
      </c>
      <c r="F10" s="73">
        <v>0</v>
      </c>
      <c r="G10" s="74">
        <v>7.8368419027155837E-4</v>
      </c>
      <c r="H10" s="72">
        <v>0</v>
      </c>
      <c r="I10" s="73">
        <v>0</v>
      </c>
      <c r="J10" s="73">
        <v>0</v>
      </c>
      <c r="K10" s="73">
        <v>0</v>
      </c>
      <c r="L10" s="73">
        <v>0</v>
      </c>
      <c r="M10" s="74">
        <v>0</v>
      </c>
      <c r="N10" s="72">
        <v>3.9143508732451772E-4</v>
      </c>
      <c r="O10" s="73">
        <v>3.9432374955871688E-4</v>
      </c>
      <c r="P10" s="73">
        <v>3.9091506166585838E-4</v>
      </c>
      <c r="Q10" s="73">
        <v>3.9686415009208983E-4</v>
      </c>
      <c r="R10" s="73">
        <v>0</v>
      </c>
      <c r="S10" s="74">
        <v>4.9776079628295264E-4</v>
      </c>
      <c r="T10" s="72">
        <v>0</v>
      </c>
      <c r="U10" s="73">
        <v>0</v>
      </c>
      <c r="V10" s="73">
        <v>0</v>
      </c>
      <c r="W10" s="73">
        <v>0</v>
      </c>
      <c r="X10" s="73">
        <v>0</v>
      </c>
      <c r="Y10" s="74">
        <v>0</v>
      </c>
      <c r="Z10" s="72">
        <v>4.5587307616353807E-4</v>
      </c>
      <c r="AA10" s="73">
        <v>4.5219891723020288E-4</v>
      </c>
      <c r="AB10" s="73">
        <v>4.5266448268919902E-4</v>
      </c>
      <c r="AC10" s="73">
        <v>4.4853292993742884E-4</v>
      </c>
      <c r="AD10" s="73">
        <v>0</v>
      </c>
      <c r="AE10" s="74">
        <v>4.0549257378325992E-4</v>
      </c>
    </row>
    <row r="11" spans="1:31" s="59" customFormat="1" x14ac:dyDescent="0.3">
      <c r="A11" s="80" t="str">
        <f>GWP!A11</f>
        <v>PHA_waste+UOL</v>
      </c>
      <c r="B11" s="72">
        <v>5.3700336993437112E-2</v>
      </c>
      <c r="C11" s="73">
        <v>5.4461492235434797E-2</v>
      </c>
      <c r="D11" s="73">
        <v>5.4180383665372658E-2</v>
      </c>
      <c r="E11" s="73">
        <v>5.4766017212359325E-2</v>
      </c>
      <c r="F11" s="73">
        <v>0</v>
      </c>
      <c r="G11" s="74">
        <v>2.9556149418528476E-2</v>
      </c>
      <c r="H11" s="72">
        <v>0</v>
      </c>
      <c r="I11" s="73">
        <v>0</v>
      </c>
      <c r="J11" s="73">
        <v>0</v>
      </c>
      <c r="K11" s="73">
        <v>0</v>
      </c>
      <c r="L11" s="73">
        <v>0</v>
      </c>
      <c r="M11" s="74">
        <v>0.18070007197077501</v>
      </c>
      <c r="N11" s="72">
        <v>4.0487537655823774E-2</v>
      </c>
      <c r="O11" s="73">
        <v>4.0360750659819165E-2</v>
      </c>
      <c r="P11" s="73">
        <v>4.0613015027132396E-2</v>
      </c>
      <c r="Q11" s="73">
        <v>3.9951320488918633E-2</v>
      </c>
      <c r="R11" s="73">
        <v>0</v>
      </c>
      <c r="S11" s="74">
        <v>2.3378035781567254E-2</v>
      </c>
      <c r="T11" s="72">
        <v>0.23911176605586437</v>
      </c>
      <c r="U11" s="73">
        <v>0.24001601201043279</v>
      </c>
      <c r="V11" s="73">
        <v>0.2399094388443492</v>
      </c>
      <c r="W11" s="73">
        <v>0.23876068221863886</v>
      </c>
      <c r="X11" s="73">
        <v>0</v>
      </c>
      <c r="Y11" s="74">
        <v>0.23871075920653806</v>
      </c>
      <c r="Z11" s="72">
        <v>3.3876050221827873E-2</v>
      </c>
      <c r="AA11" s="73">
        <v>3.4853544229326593E-2</v>
      </c>
      <c r="AB11" s="73">
        <v>3.4561119064528086E-2</v>
      </c>
      <c r="AC11" s="73">
        <v>3.4879941241670535E-2</v>
      </c>
      <c r="AD11" s="73">
        <v>0</v>
      </c>
      <c r="AE11" s="74">
        <v>3.4940723368317259E-2</v>
      </c>
    </row>
    <row r="12" spans="1:31" s="59" customFormat="1" x14ac:dyDescent="0.3">
      <c r="A12" s="80" t="str">
        <f>GWP!A12</f>
        <v>PHA_waste+Incineration+MBT(direct)</v>
      </c>
      <c r="B12" s="72">
        <v>2.2875101177558736E-3</v>
      </c>
      <c r="C12" s="73">
        <v>2.335775933743203E-3</v>
      </c>
      <c r="D12" s="73">
        <v>2.3172308662245036E-3</v>
      </c>
      <c r="E12" s="73">
        <v>3.6050413850083887E-3</v>
      </c>
      <c r="F12" s="73">
        <v>1.1107365071623547E-2</v>
      </c>
      <c r="G12" s="74">
        <v>9.8209574719451383E-4</v>
      </c>
      <c r="H12" s="72">
        <v>8.8362931468270716E-3</v>
      </c>
      <c r="I12" s="73">
        <v>8.9512870929273469E-3</v>
      </c>
      <c r="J12" s="73">
        <v>9.0195929828114311E-3</v>
      </c>
      <c r="K12" s="73">
        <v>9.088722781303198E-3</v>
      </c>
      <c r="L12" s="73">
        <v>8.912076308450631E-3</v>
      </c>
      <c r="M12" s="74">
        <v>3.8738282801555677E-3</v>
      </c>
      <c r="N12" s="72">
        <v>7.9203276621874462E-4</v>
      </c>
      <c r="O12" s="73">
        <v>7.7266438846311611E-4</v>
      </c>
      <c r="P12" s="73">
        <v>7.8403576413281354E-4</v>
      </c>
      <c r="Q12" s="73">
        <v>2.0283547672398372E-3</v>
      </c>
      <c r="R12" s="73">
        <v>8.4227475680192232E-3</v>
      </c>
      <c r="S12" s="74">
        <v>7.7770315979661651E-4</v>
      </c>
      <c r="T12" s="72">
        <v>4.0312022332446738E-3</v>
      </c>
      <c r="U12" s="73">
        <v>4.113838432244641E-3</v>
      </c>
      <c r="V12" s="73">
        <v>4.0552631025073263E-3</v>
      </c>
      <c r="W12" s="73">
        <v>4.0410211753050158E-3</v>
      </c>
      <c r="X12" s="73">
        <v>9.210635442357876E-3</v>
      </c>
      <c r="Y12" s="74">
        <v>4.039244645061957E-3</v>
      </c>
      <c r="Z12" s="72">
        <v>2.1709081340675306E-5</v>
      </c>
      <c r="AA12" s="73">
        <v>2.1715250876424457E-5</v>
      </c>
      <c r="AB12" s="73">
        <v>2.1713431768874557E-5</v>
      </c>
      <c r="AC12" s="73">
        <v>1.9226776194177541E-3</v>
      </c>
      <c r="AD12" s="73">
        <v>4.8490964747492579E-3</v>
      </c>
      <c r="AE12" s="74">
        <v>2.1656694915002292E-5</v>
      </c>
    </row>
    <row r="13" spans="1:31" s="59" customFormat="1" ht="27.6" x14ac:dyDescent="0.3">
      <c r="A13" s="80" t="str">
        <f>GWP!A13</f>
        <v>PHA_waste+Avoided energy (incineration+MBT)</v>
      </c>
      <c r="B13" s="72">
        <v>-3.0051703119722561E-4</v>
      </c>
      <c r="C13" s="73">
        <v>-3.0097212702058057E-4</v>
      </c>
      <c r="D13" s="73">
        <v>-3.0079148395058204E-4</v>
      </c>
      <c r="E13" s="73">
        <v>-4.5854488539146687E-4</v>
      </c>
      <c r="F13" s="73">
        <v>-8.8611253577009061E-4</v>
      </c>
      <c r="G13" s="74">
        <v>-9.4848885404226957E-5</v>
      </c>
      <c r="H13" s="72">
        <v>-1.3766705690787468E-3</v>
      </c>
      <c r="I13" s="73">
        <v>-1.361742436135105E-3</v>
      </c>
      <c r="J13" s="73">
        <v>-1.3400730250731233E-3</v>
      </c>
      <c r="K13" s="73">
        <v>-1.3658005719424915E-3</v>
      </c>
      <c r="L13" s="73">
        <v>-1.3659586703076191E-3</v>
      </c>
      <c r="M13" s="74">
        <v>-6.1846614767192484E-4</v>
      </c>
      <c r="N13" s="72">
        <v>-3.2202163828464874E-5</v>
      </c>
      <c r="O13" s="73">
        <v>-3.1590374064227023E-5</v>
      </c>
      <c r="P13" s="73">
        <v>-3.1322446262858111E-5</v>
      </c>
      <c r="Q13" s="73">
        <v>-8.4091432162651644E-5</v>
      </c>
      <c r="R13" s="73">
        <v>-9.874755314851787E-5</v>
      </c>
      <c r="S13" s="74">
        <v>-3.1998992515862243E-5</v>
      </c>
      <c r="T13" s="72">
        <v>-9.3708505459924558E-5</v>
      </c>
      <c r="U13" s="73">
        <v>-9.4491003742269461E-5</v>
      </c>
      <c r="V13" s="73">
        <v>-9.3875304703864684E-5</v>
      </c>
      <c r="W13" s="73">
        <v>-9.5783132409965887E-5</v>
      </c>
      <c r="X13" s="73">
        <v>-2.947745156891642E-4</v>
      </c>
      <c r="Y13" s="74">
        <v>-9.4254423122855989E-5</v>
      </c>
      <c r="Z13" s="72">
        <v>0</v>
      </c>
      <c r="AA13" s="73">
        <v>0</v>
      </c>
      <c r="AB13" s="73">
        <v>0</v>
      </c>
      <c r="AC13" s="73">
        <v>-3.2429468120192569E-4</v>
      </c>
      <c r="AD13" s="73">
        <v>-1.9382468428115604E-4</v>
      </c>
      <c r="AE13" s="74">
        <v>0</v>
      </c>
    </row>
    <row r="14" spans="1:31" s="59" customFormat="1" x14ac:dyDescent="0.3">
      <c r="A14" s="80" t="str">
        <f>GWP!A14</f>
        <v>PHA_waste+Landfill</v>
      </c>
      <c r="B14" s="72">
        <v>0</v>
      </c>
      <c r="C14" s="73">
        <v>0</v>
      </c>
      <c r="D14" s="73">
        <v>0</v>
      </c>
      <c r="E14" s="73">
        <v>0</v>
      </c>
      <c r="F14" s="73">
        <v>0</v>
      </c>
      <c r="G14" s="74">
        <v>0</v>
      </c>
      <c r="H14" s="72">
        <v>0</v>
      </c>
      <c r="I14" s="73">
        <v>0</v>
      </c>
      <c r="J14" s="73">
        <v>0</v>
      </c>
      <c r="K14" s="73">
        <v>0</v>
      </c>
      <c r="L14" s="73">
        <v>0</v>
      </c>
      <c r="M14" s="74">
        <v>0</v>
      </c>
      <c r="N14" s="72">
        <v>6.2820569886260153E-4</v>
      </c>
      <c r="O14" s="73">
        <v>6.162884877757769E-4</v>
      </c>
      <c r="P14" s="73">
        <v>6.1311187685324372E-4</v>
      </c>
      <c r="Q14" s="73">
        <v>0</v>
      </c>
      <c r="R14" s="73">
        <v>6.1897245634129794E-4</v>
      </c>
      <c r="S14" s="74">
        <v>6.2246458272170973E-4</v>
      </c>
      <c r="T14" s="72">
        <v>0</v>
      </c>
      <c r="U14" s="73">
        <v>0</v>
      </c>
      <c r="V14" s="73">
        <v>0</v>
      </c>
      <c r="W14" s="73">
        <v>0</v>
      </c>
      <c r="X14" s="73">
        <v>0</v>
      </c>
      <c r="Y14" s="74">
        <v>0</v>
      </c>
      <c r="Z14" s="72">
        <v>9.9685097290741899E-4</v>
      </c>
      <c r="AA14" s="73">
        <v>9.988536366361898E-4</v>
      </c>
      <c r="AB14" s="73">
        <v>1.0020305742261221E-3</v>
      </c>
      <c r="AC14" s="73">
        <v>0</v>
      </c>
      <c r="AD14" s="73">
        <v>1.0237594615231684E-3</v>
      </c>
      <c r="AE14" s="74">
        <v>9.9678190826148509E-4</v>
      </c>
    </row>
    <row r="15" spans="1:31" s="59" customFormat="1" x14ac:dyDescent="0.3">
      <c r="A15" s="80" t="str">
        <f>GWP!A15</f>
        <v>PHA_waste+WWTP+dew</v>
      </c>
      <c r="B15" s="76">
        <v>3.6104027235690513E-2</v>
      </c>
      <c r="C15" s="77">
        <v>3.568178444017589E-2</v>
      </c>
      <c r="D15" s="77">
        <v>3.5625250619247449E-2</v>
      </c>
      <c r="E15" s="77">
        <v>3.5683758136248724E-2</v>
      </c>
      <c r="F15" s="77">
        <v>3.5192579925684329E-2</v>
      </c>
      <c r="G15" s="78">
        <v>3.5292230277095542E-2</v>
      </c>
      <c r="H15" s="76">
        <v>2.9718773822245713E-2</v>
      </c>
      <c r="I15" s="77">
        <v>2.939995261871417E-2</v>
      </c>
      <c r="J15" s="77">
        <v>2.947261871844415E-2</v>
      </c>
      <c r="K15" s="77">
        <v>2.9675994476419283E-2</v>
      </c>
      <c r="L15" s="77">
        <v>2.9491135747778282E-2</v>
      </c>
      <c r="M15" s="78">
        <v>3.9163027410930723E-3</v>
      </c>
      <c r="N15" s="76">
        <v>2.9117615184021155E-2</v>
      </c>
      <c r="O15" s="77">
        <v>2.9422906191721446E-2</v>
      </c>
      <c r="P15" s="77">
        <v>2.9192917305127374E-2</v>
      </c>
      <c r="Q15" s="77">
        <v>2.9503168646067876E-2</v>
      </c>
      <c r="R15" s="77">
        <v>2.9272226249367938E-2</v>
      </c>
      <c r="S15" s="78">
        <v>2.8816027324904753E-2</v>
      </c>
      <c r="T15" s="76">
        <v>5.5083735910059972E-3</v>
      </c>
      <c r="U15" s="77">
        <v>5.4683711393172605E-3</v>
      </c>
      <c r="V15" s="77">
        <v>5.4963431799362923E-3</v>
      </c>
      <c r="W15" s="77">
        <v>5.460301879559969E-3</v>
      </c>
      <c r="X15" s="77">
        <v>4.0953937287242954E-2</v>
      </c>
      <c r="Y15" s="78">
        <v>5.4752128969142236E-3</v>
      </c>
      <c r="Z15" s="76">
        <v>5.8031564071924391E-2</v>
      </c>
      <c r="AA15" s="77">
        <v>5.7828737607044191E-2</v>
      </c>
      <c r="AB15" s="77">
        <v>5.7095686854818153E-2</v>
      </c>
      <c r="AC15" s="77">
        <v>5.7838369032487152E-2</v>
      </c>
      <c r="AD15" s="77">
        <v>5.7899708042391751E-2</v>
      </c>
      <c r="AE15" s="78">
        <v>5.6596729332154309E-2</v>
      </c>
    </row>
    <row r="16" spans="1:31" s="59" customFormat="1" x14ac:dyDescent="0.3">
      <c r="A16" s="80" t="str">
        <f>GWP!A16</f>
        <v>Food waste_CF+PHA refinery</v>
      </c>
      <c r="B16" s="69">
        <v>0</v>
      </c>
      <c r="C16" s="70">
        <v>0</v>
      </c>
      <c r="D16" s="70">
        <v>0</v>
      </c>
      <c r="E16" s="70">
        <v>0</v>
      </c>
      <c r="F16" s="70">
        <v>0</v>
      </c>
      <c r="G16" s="71">
        <v>0</v>
      </c>
      <c r="H16" s="69">
        <v>0</v>
      </c>
      <c r="I16" s="70">
        <v>0</v>
      </c>
      <c r="J16" s="70">
        <v>0</v>
      </c>
      <c r="K16" s="70">
        <v>0</v>
      </c>
      <c r="L16" s="70">
        <v>0</v>
      </c>
      <c r="M16" s="71">
        <v>0</v>
      </c>
      <c r="N16" s="69">
        <v>0</v>
      </c>
      <c r="O16" s="70">
        <v>0</v>
      </c>
      <c r="P16" s="70">
        <v>0</v>
      </c>
      <c r="Q16" s="70">
        <v>0</v>
      </c>
      <c r="R16" s="70">
        <v>0</v>
      </c>
      <c r="S16" s="71">
        <v>0</v>
      </c>
      <c r="T16" s="69">
        <v>0</v>
      </c>
      <c r="U16" s="70">
        <v>0</v>
      </c>
      <c r="V16" s="70">
        <v>0</v>
      </c>
      <c r="W16" s="70">
        <v>0</v>
      </c>
      <c r="X16" s="70">
        <v>0</v>
      </c>
      <c r="Y16" s="71">
        <v>0</v>
      </c>
      <c r="Z16" s="69">
        <v>0</v>
      </c>
      <c r="AA16" s="70">
        <v>0</v>
      </c>
      <c r="AB16" s="70">
        <v>0</v>
      </c>
      <c r="AC16" s="70">
        <v>0</v>
      </c>
      <c r="AD16" s="70">
        <v>0</v>
      </c>
      <c r="AE16" s="71">
        <v>0</v>
      </c>
    </row>
    <row r="17" spans="1:31" s="59" customFormat="1" x14ac:dyDescent="0.3">
      <c r="A17" s="80" t="str">
        <f>GWP!A17</f>
        <v>Food waste_CF+Collection</v>
      </c>
      <c r="B17" s="72">
        <v>-6.6666477770654822E-4</v>
      </c>
      <c r="C17" s="73">
        <v>-5.6164605071567814E-4</v>
      </c>
      <c r="D17" s="73">
        <v>-6.5674163191758908E-4</v>
      </c>
      <c r="E17" s="73">
        <v>-4.8327173815424174E-4</v>
      </c>
      <c r="F17" s="73">
        <v>-6.6267532549933695E-4</v>
      </c>
      <c r="G17" s="74">
        <v>-6.5173759376699781E-4</v>
      </c>
      <c r="H17" s="72">
        <v>-1.0438035551732544E-3</v>
      </c>
      <c r="I17" s="73">
        <v>-4.2395984022826285E-4</v>
      </c>
      <c r="J17" s="73">
        <v>-1.0346670430091986E-3</v>
      </c>
      <c r="K17" s="73">
        <v>-4.3528667464762374E-4</v>
      </c>
      <c r="L17" s="73">
        <v>-1.0433822150169487E-3</v>
      </c>
      <c r="M17" s="74">
        <v>-1.0391245197776807E-3</v>
      </c>
      <c r="N17" s="72">
        <v>-5.6177332339172562E-4</v>
      </c>
      <c r="O17" s="73">
        <v>-4.6727303062377851E-4</v>
      </c>
      <c r="P17" s="73">
        <v>-5.5848836622737167E-4</v>
      </c>
      <c r="Q17" s="73">
        <v>-4.3882425626687115E-4</v>
      </c>
      <c r="R17" s="73">
        <v>-5.5994766018841108E-4</v>
      </c>
      <c r="S17" s="74">
        <v>-5.5355392852670499E-4</v>
      </c>
      <c r="T17" s="72">
        <v>-8.2640205771481888E-4</v>
      </c>
      <c r="U17" s="73">
        <v>-2.8396755546108263E-3</v>
      </c>
      <c r="V17" s="73">
        <v>-8.3839122773842032E-4</v>
      </c>
      <c r="W17" s="73">
        <v>-2.8391173132649231E-3</v>
      </c>
      <c r="X17" s="73">
        <v>-8.3488559350347797E-4</v>
      </c>
      <c r="Y17" s="74">
        <v>-8.3059015604209437E-4</v>
      </c>
      <c r="Z17" s="72">
        <v>-5.3242613267227401E-4</v>
      </c>
      <c r="AA17" s="73">
        <v>-4.3366168385734484E-4</v>
      </c>
      <c r="AB17" s="73">
        <v>-6.9358354608897699E-4</v>
      </c>
      <c r="AC17" s="73">
        <v>-4.5934123610039129E-4</v>
      </c>
      <c r="AD17" s="73">
        <v>-5.3788040355159938E-4</v>
      </c>
      <c r="AE17" s="74">
        <v>-5.3452807193354911E-4</v>
      </c>
    </row>
    <row r="18" spans="1:31" s="59" customFormat="1" x14ac:dyDescent="0.3">
      <c r="A18" s="80" t="str">
        <f>GWP!A18</f>
        <v>Food waste_CF+Direct AD</v>
      </c>
      <c r="B18" s="72">
        <v>-1.8365184950049705E-3</v>
      </c>
      <c r="C18" s="73">
        <v>0</v>
      </c>
      <c r="D18" s="73">
        <v>-1.8216507162076795E-3</v>
      </c>
      <c r="E18" s="73">
        <v>0</v>
      </c>
      <c r="F18" s="73">
        <v>-1.828223292739146E-3</v>
      </c>
      <c r="G18" s="74">
        <v>-1.8177442855025654E-3</v>
      </c>
      <c r="H18" s="72">
        <v>-1.3858490175003698E-3</v>
      </c>
      <c r="I18" s="73">
        <v>0</v>
      </c>
      <c r="J18" s="73">
        <v>-1.4053460845375124E-3</v>
      </c>
      <c r="K18" s="73">
        <v>0</v>
      </c>
      <c r="L18" s="73">
        <v>-1.392216428852447E-3</v>
      </c>
      <c r="M18" s="74">
        <v>-1.4060467999117163E-3</v>
      </c>
      <c r="N18" s="72">
        <v>-1.4172217692650776E-3</v>
      </c>
      <c r="O18" s="73">
        <v>-3.4585994225695026E-4</v>
      </c>
      <c r="P18" s="73">
        <v>-1.4018320361851506E-3</v>
      </c>
      <c r="Q18" s="73">
        <v>0</v>
      </c>
      <c r="R18" s="73">
        <v>-1.4063883706016262E-3</v>
      </c>
      <c r="S18" s="74">
        <v>-1.3894101026160944E-3</v>
      </c>
      <c r="T18" s="72">
        <v>0</v>
      </c>
      <c r="U18" s="73">
        <v>0</v>
      </c>
      <c r="V18" s="73">
        <v>-1.3578715048916906E-3</v>
      </c>
      <c r="W18" s="73">
        <v>0</v>
      </c>
      <c r="X18" s="73">
        <v>0</v>
      </c>
      <c r="Y18" s="74">
        <v>0</v>
      </c>
      <c r="Z18" s="72">
        <v>-9.3973308111216462E-4</v>
      </c>
      <c r="AA18" s="73">
        <v>0</v>
      </c>
      <c r="AB18" s="73">
        <v>-1.2335657691725263E-3</v>
      </c>
      <c r="AC18" s="73">
        <v>0</v>
      </c>
      <c r="AD18" s="73">
        <v>-9.3086380202348678E-4</v>
      </c>
      <c r="AE18" s="74">
        <v>-9.5384247148320349E-4</v>
      </c>
    </row>
    <row r="19" spans="1:31" s="59" customFormat="1" x14ac:dyDescent="0.3">
      <c r="A19" s="80" t="str">
        <f>GWP!A19</f>
        <v>Food waste_CF+Biogas use+avoided</v>
      </c>
      <c r="B19" s="72">
        <v>-1.4892192305524427E-2</v>
      </c>
      <c r="C19" s="73">
        <v>0</v>
      </c>
      <c r="D19" s="73">
        <v>-1.4595170645726633E-2</v>
      </c>
      <c r="E19" s="73">
        <v>0</v>
      </c>
      <c r="F19" s="73">
        <v>-1.4774474118744108E-2</v>
      </c>
      <c r="G19" s="74">
        <v>-1.4564700791680332E-2</v>
      </c>
      <c r="H19" s="72">
        <v>-1.5825228340074264E-2</v>
      </c>
      <c r="I19" s="73">
        <v>0</v>
      </c>
      <c r="J19" s="73">
        <v>-1.5798035402921084E-2</v>
      </c>
      <c r="K19" s="73">
        <v>0</v>
      </c>
      <c r="L19" s="73">
        <v>-1.5695126043625215E-2</v>
      </c>
      <c r="M19" s="74">
        <v>-1.5732161857852527E-2</v>
      </c>
      <c r="N19" s="72">
        <v>-1.6988539860718757E-2</v>
      </c>
      <c r="O19" s="73">
        <v>-2.9949432129097045E-3</v>
      </c>
      <c r="P19" s="73">
        <v>-1.7330723445900625E-2</v>
      </c>
      <c r="Q19" s="73">
        <v>0</v>
      </c>
      <c r="R19" s="73">
        <v>-1.7115572238918048E-2</v>
      </c>
      <c r="S19" s="74">
        <v>-1.7071450765791311E-2</v>
      </c>
      <c r="T19" s="72">
        <v>0</v>
      </c>
      <c r="U19" s="73">
        <v>0</v>
      </c>
      <c r="V19" s="73">
        <v>-1.7049108624681959E-2</v>
      </c>
      <c r="W19" s="73">
        <v>0</v>
      </c>
      <c r="X19" s="73">
        <v>0</v>
      </c>
      <c r="Y19" s="74">
        <v>0</v>
      </c>
      <c r="Z19" s="72">
        <v>-1.1299576099536099E-2</v>
      </c>
      <c r="AA19" s="73">
        <v>0</v>
      </c>
      <c r="AB19" s="73">
        <v>-1.5116485938230416E-2</v>
      </c>
      <c r="AC19" s="73">
        <v>0</v>
      </c>
      <c r="AD19" s="73">
        <v>-1.1394279670204469E-2</v>
      </c>
      <c r="AE19" s="74">
        <v>-1.1435982912342739E-2</v>
      </c>
    </row>
    <row r="20" spans="1:31" s="59" customFormat="1" x14ac:dyDescent="0.3">
      <c r="A20" s="80" t="str">
        <f>GWP!A20</f>
        <v>Food waste_CF+Composting</v>
      </c>
      <c r="B20" s="72">
        <v>-6.3585348815647371E-4</v>
      </c>
      <c r="C20" s="73">
        <v>0</v>
      </c>
      <c r="D20" s="73">
        <v>-6.5544546548775983E-4</v>
      </c>
      <c r="E20" s="73">
        <v>0</v>
      </c>
      <c r="F20" s="73">
        <v>-6.3438587328491639E-4</v>
      </c>
      <c r="G20" s="74">
        <v>-6.4081234870013836E-4</v>
      </c>
      <c r="H20" s="72">
        <v>0</v>
      </c>
      <c r="I20" s="73">
        <v>0</v>
      </c>
      <c r="J20" s="73">
        <v>0</v>
      </c>
      <c r="K20" s="73">
        <v>0</v>
      </c>
      <c r="L20" s="73">
        <v>0</v>
      </c>
      <c r="M20" s="74">
        <v>0</v>
      </c>
      <c r="N20" s="72">
        <v>-4.3826687042539727E-4</v>
      </c>
      <c r="O20" s="73">
        <v>0</v>
      </c>
      <c r="P20" s="73">
        <v>-4.3833869633033224E-4</v>
      </c>
      <c r="Q20" s="73">
        <v>0</v>
      </c>
      <c r="R20" s="73">
        <v>-4.4418635973815745E-4</v>
      </c>
      <c r="S20" s="74">
        <v>-4.4369223310182569E-4</v>
      </c>
      <c r="T20" s="72">
        <v>-1.0413677035537323E-3</v>
      </c>
      <c r="U20" s="73">
        <v>0</v>
      </c>
      <c r="V20" s="73">
        <v>0</v>
      </c>
      <c r="W20" s="73">
        <v>0</v>
      </c>
      <c r="X20" s="73">
        <v>-1.0414638577875691E-3</v>
      </c>
      <c r="Y20" s="74">
        <v>-1.0415557671283769E-3</v>
      </c>
      <c r="Z20" s="72">
        <v>-5.0987410911751787E-4</v>
      </c>
      <c r="AA20" s="73">
        <v>0</v>
      </c>
      <c r="AB20" s="73">
        <v>-4.039834502777526E-4</v>
      </c>
      <c r="AC20" s="73">
        <v>0</v>
      </c>
      <c r="AD20" s="73">
        <v>-5.1415745736930357E-4</v>
      </c>
      <c r="AE20" s="74">
        <v>-5.1037085085763869E-4</v>
      </c>
    </row>
    <row r="21" spans="1:31" s="59" customFormat="1" x14ac:dyDescent="0.3">
      <c r="A21" s="80" t="str">
        <f>GWP!A21</f>
        <v>Food waste_CF+UOL</v>
      </c>
      <c r="B21" s="72">
        <v>-1.0936896532962962E-2</v>
      </c>
      <c r="C21" s="73">
        <v>0</v>
      </c>
      <c r="D21" s="73">
        <v>-1.0960650032023003E-2</v>
      </c>
      <c r="E21" s="73">
        <v>0</v>
      </c>
      <c r="F21" s="73">
        <v>-1.1037649909263942E-2</v>
      </c>
      <c r="G21" s="74">
        <v>-1.1051348422963911E-2</v>
      </c>
      <c r="H21" s="72">
        <v>-0.14341907359562789</v>
      </c>
      <c r="I21" s="73">
        <v>0</v>
      </c>
      <c r="J21" s="73">
        <v>-0.1438807859256987</v>
      </c>
      <c r="K21" s="73">
        <v>0</v>
      </c>
      <c r="L21" s="73">
        <v>-0.14431385347748091</v>
      </c>
      <c r="M21" s="74">
        <v>-0.1432166056869516</v>
      </c>
      <c r="N21" s="72">
        <v>-1.3615121038184255E-2</v>
      </c>
      <c r="O21" s="73">
        <v>0</v>
      </c>
      <c r="P21" s="73">
        <v>-1.3696702280916866E-2</v>
      </c>
      <c r="Q21" s="73">
        <v>0</v>
      </c>
      <c r="R21" s="73">
        <v>-1.3590596114736647E-2</v>
      </c>
      <c r="S21" s="74">
        <v>-1.3622757479475825E-2</v>
      </c>
      <c r="T21" s="72">
        <v>-2.8264464288984874E-2</v>
      </c>
      <c r="U21" s="73">
        <v>0</v>
      </c>
      <c r="V21" s="73">
        <v>-0.15989250845886982</v>
      </c>
      <c r="W21" s="73">
        <v>0</v>
      </c>
      <c r="X21" s="73">
        <v>-2.8486756511802321E-2</v>
      </c>
      <c r="Y21" s="74">
        <v>-2.8649706789740412E-2</v>
      </c>
      <c r="Z21" s="72">
        <v>-2.7936976139712959E-2</v>
      </c>
      <c r="AA21" s="73">
        <v>0</v>
      </c>
      <c r="AB21" s="73">
        <v>-2.4052049658787895E-2</v>
      </c>
      <c r="AC21" s="73">
        <v>0</v>
      </c>
      <c r="AD21" s="73">
        <v>-2.7872034591556856E-2</v>
      </c>
      <c r="AE21" s="74">
        <v>-2.8374539290552621E-2</v>
      </c>
    </row>
    <row r="22" spans="1:31" s="59" customFormat="1" x14ac:dyDescent="0.3">
      <c r="A22" s="80" t="str">
        <f>GWP!A22</f>
        <v>Food waste_CF+Incineration+MBT(direct)</v>
      </c>
      <c r="B22" s="72">
        <v>-1.0442282189220776E-3</v>
      </c>
      <c r="C22" s="73">
        <v>-9.1875826697764371E-3</v>
      </c>
      <c r="D22" s="73">
        <v>-1.0658256358884891E-3</v>
      </c>
      <c r="E22" s="73">
        <v>-2.170430855782433E-2</v>
      </c>
      <c r="F22" s="73">
        <v>-1.063841475388429E-3</v>
      </c>
      <c r="G22" s="74">
        <v>-1.025318151025933E-3</v>
      </c>
      <c r="H22" s="72">
        <v>-2.0932582682117256E-3</v>
      </c>
      <c r="I22" s="73">
        <v>-1.9188903277693296E-2</v>
      </c>
      <c r="J22" s="73">
        <v>-2.1257830512581891E-3</v>
      </c>
      <c r="K22" s="73">
        <v>-1.9378206581488696E-2</v>
      </c>
      <c r="L22" s="73">
        <v>-2.0922141107617485E-3</v>
      </c>
      <c r="M22" s="74">
        <v>-2.1104300335962559E-3</v>
      </c>
      <c r="N22" s="72">
        <v>-8.6015845053610698E-4</v>
      </c>
      <c r="O22" s="73">
        <v>-7.0951925797613433E-3</v>
      </c>
      <c r="P22" s="73">
        <v>-8.5286517740338936E-4</v>
      </c>
      <c r="Q22" s="73">
        <v>-1.8419010835228122E-2</v>
      </c>
      <c r="R22" s="73">
        <v>-8.5406969582574571E-4</v>
      </c>
      <c r="S22" s="74">
        <v>-8.4632336055528621E-4</v>
      </c>
      <c r="T22" s="72">
        <v>-1.7703227848566574E-4</v>
      </c>
      <c r="U22" s="73">
        <v>-2.141155080061086E-2</v>
      </c>
      <c r="V22" s="73">
        <v>-2.2915971248842269E-3</v>
      </c>
      <c r="W22" s="73">
        <v>-2.0816563988615498E-2</v>
      </c>
      <c r="X22" s="73">
        <v>-1.8207326531771779E-4</v>
      </c>
      <c r="Y22" s="74">
        <v>-1.7838651691645587E-4</v>
      </c>
      <c r="Z22" s="72">
        <v>-1.7437489304591754E-5</v>
      </c>
      <c r="AA22" s="73">
        <v>-1.9890683698360314E-4</v>
      </c>
      <c r="AB22" s="73">
        <v>-2.2555571081128367E-5</v>
      </c>
      <c r="AC22" s="73">
        <v>-1.7364129956452014E-2</v>
      </c>
      <c r="AD22" s="73">
        <v>-1.7815635124357012E-5</v>
      </c>
      <c r="AE22" s="74">
        <v>-1.7385701494567777E-5</v>
      </c>
    </row>
    <row r="23" spans="1:31" s="59" customFormat="1" ht="27.6" x14ac:dyDescent="0.3">
      <c r="A23" s="80" t="str">
        <f>GWP!A23</f>
        <v>Food waste_CF+Avoided energy (incineration+MBT)</v>
      </c>
      <c r="B23" s="72">
        <v>9.3239662683556744E-5</v>
      </c>
      <c r="C23" s="73">
        <v>8.6579415830960146E-4</v>
      </c>
      <c r="D23" s="73">
        <v>9.3543179669267063E-5</v>
      </c>
      <c r="E23" s="73">
        <v>2.3290939918137253E-3</v>
      </c>
      <c r="F23" s="73">
        <v>9.4467822921093833E-5</v>
      </c>
      <c r="G23" s="74">
        <v>9.2329158070232864E-5</v>
      </c>
      <c r="H23" s="72">
        <v>7.0078099307405888E-4</v>
      </c>
      <c r="I23" s="73">
        <v>6.2531787210255334E-3</v>
      </c>
      <c r="J23" s="73">
        <v>6.8246043007660169E-4</v>
      </c>
      <c r="K23" s="73">
        <v>6.3053815914523624E-3</v>
      </c>
      <c r="L23" s="73">
        <v>6.8376989825566069E-4</v>
      </c>
      <c r="M23" s="74">
        <v>7.0483161065280724E-4</v>
      </c>
      <c r="N23" s="72">
        <v>3.0517180724648702E-5</v>
      </c>
      <c r="O23" s="73">
        <v>2.8737661977423643E-4</v>
      </c>
      <c r="P23" s="73">
        <v>2.9642666592578118E-5</v>
      </c>
      <c r="Q23" s="73">
        <v>7.6942589439891497E-4</v>
      </c>
      <c r="R23" s="73">
        <v>3.0262607038401665E-5</v>
      </c>
      <c r="S23" s="74">
        <v>3.0280129109815475E-5</v>
      </c>
      <c r="T23" s="72">
        <v>1.2113695444764622E-5</v>
      </c>
      <c r="U23" s="73">
        <v>1.4822168289185861E-3</v>
      </c>
      <c r="V23" s="73">
        <v>1.6010559698195512E-4</v>
      </c>
      <c r="W23" s="73">
        <v>1.4594398942394458E-3</v>
      </c>
      <c r="X23" s="73">
        <v>1.2255917806043599E-5</v>
      </c>
      <c r="Y23" s="74">
        <v>1.219982117976334E-5</v>
      </c>
      <c r="Z23" s="72">
        <v>0</v>
      </c>
      <c r="AA23" s="73">
        <v>0</v>
      </c>
      <c r="AB23" s="73">
        <v>0</v>
      </c>
      <c r="AC23" s="73">
        <v>2.9196349749202014E-3</v>
      </c>
      <c r="AD23" s="73">
        <v>0</v>
      </c>
      <c r="AE23" s="74">
        <v>0</v>
      </c>
    </row>
    <row r="24" spans="1:31" s="59" customFormat="1" x14ac:dyDescent="0.3">
      <c r="A24" s="80" t="str">
        <f>GWP!A24</f>
        <v>Food waste_CF+Landfill</v>
      </c>
      <c r="B24" s="72">
        <v>0</v>
      </c>
      <c r="C24" s="73">
        <v>0</v>
      </c>
      <c r="D24" s="73">
        <v>0</v>
      </c>
      <c r="E24" s="73">
        <v>0</v>
      </c>
      <c r="F24" s="73">
        <v>0</v>
      </c>
      <c r="G24" s="74">
        <v>0</v>
      </c>
      <c r="H24" s="72">
        <v>0</v>
      </c>
      <c r="I24" s="73">
        <v>0</v>
      </c>
      <c r="J24" s="73">
        <v>0</v>
      </c>
      <c r="K24" s="73">
        <v>0</v>
      </c>
      <c r="L24" s="73">
        <v>0</v>
      </c>
      <c r="M24" s="74">
        <v>0</v>
      </c>
      <c r="N24" s="72">
        <v>-6.6947912761559729E-4</v>
      </c>
      <c r="O24" s="73">
        <v>-5.6116815912610751E-3</v>
      </c>
      <c r="P24" s="73">
        <v>-6.5459482553823542E-4</v>
      </c>
      <c r="Q24" s="73">
        <v>0</v>
      </c>
      <c r="R24" s="73">
        <v>-6.6084101296072701E-4</v>
      </c>
      <c r="S24" s="74">
        <v>-6.6428997486023419E-4</v>
      </c>
      <c r="T24" s="72">
        <v>0</v>
      </c>
      <c r="U24" s="73">
        <v>0</v>
      </c>
      <c r="V24" s="73">
        <v>0</v>
      </c>
      <c r="W24" s="73">
        <v>0</v>
      </c>
      <c r="X24" s="73">
        <v>0</v>
      </c>
      <c r="Y24" s="74">
        <v>0</v>
      </c>
      <c r="Z24" s="72">
        <v>-7.9619843520528232E-4</v>
      </c>
      <c r="AA24" s="73">
        <v>-9.1500557874378396E-3</v>
      </c>
      <c r="AB24" s="73">
        <v>-1.0352983210276565E-3</v>
      </c>
      <c r="AC24" s="73">
        <v>0</v>
      </c>
      <c r="AD24" s="73">
        <v>-8.167249534437762E-4</v>
      </c>
      <c r="AE24" s="74">
        <v>-7.9579350085593804E-4</v>
      </c>
    </row>
    <row r="25" spans="1:31" s="59" customFormat="1" x14ac:dyDescent="0.3">
      <c r="A25" s="80" t="str">
        <f>GWP!A25</f>
        <v>Food waste_CF+WWTP+dew</v>
      </c>
      <c r="B25" s="76">
        <v>-1.2409868349424849E-2</v>
      </c>
      <c r="C25" s="77">
        <v>0</v>
      </c>
      <c r="D25" s="77">
        <v>-1.2215854634349127E-2</v>
      </c>
      <c r="E25" s="77">
        <v>0</v>
      </c>
      <c r="F25" s="77">
        <v>-1.2312149764523045E-2</v>
      </c>
      <c r="G25" s="78">
        <v>-1.2351333594163979E-2</v>
      </c>
      <c r="H25" s="76">
        <v>0</v>
      </c>
      <c r="I25" s="77">
        <v>0</v>
      </c>
      <c r="J25" s="77">
        <v>0</v>
      </c>
      <c r="K25" s="77">
        <v>0</v>
      </c>
      <c r="L25" s="77">
        <v>0</v>
      </c>
      <c r="M25" s="78">
        <v>0</v>
      </c>
      <c r="N25" s="76">
        <v>-1.4915639877159888E-2</v>
      </c>
      <c r="O25" s="77">
        <v>-3.1321676811216078E-3</v>
      </c>
      <c r="P25" s="77">
        <v>-1.4996436348414957E-2</v>
      </c>
      <c r="Q25" s="77">
        <v>0</v>
      </c>
      <c r="R25" s="77">
        <v>-1.5235789624214669E-2</v>
      </c>
      <c r="S25" s="78">
        <v>-1.4990734917702834E-2</v>
      </c>
      <c r="T25" s="76">
        <v>0</v>
      </c>
      <c r="U25" s="77">
        <v>0</v>
      </c>
      <c r="V25" s="77">
        <v>0</v>
      </c>
      <c r="W25" s="77">
        <v>0</v>
      </c>
      <c r="X25" s="77">
        <v>0</v>
      </c>
      <c r="Y25" s="78">
        <v>0</v>
      </c>
      <c r="Z25" s="76">
        <v>-1.9997160913525124E-2</v>
      </c>
      <c r="AA25" s="77">
        <v>0</v>
      </c>
      <c r="AB25" s="77">
        <v>-2.6014379207247612E-2</v>
      </c>
      <c r="AC25" s="77">
        <v>0</v>
      </c>
      <c r="AD25" s="77">
        <v>-2.0137896446589212E-2</v>
      </c>
      <c r="AE25" s="78">
        <v>-1.9653763479172855E-2</v>
      </c>
    </row>
    <row r="26" spans="1:31" s="59" customFormat="1" x14ac:dyDescent="0.3">
      <c r="A26" s="80" t="str">
        <f>GWP!A26</f>
        <v>Sludge_CF+PHA refinery</v>
      </c>
      <c r="B26" s="69">
        <v>0</v>
      </c>
      <c r="C26" s="70">
        <v>0</v>
      </c>
      <c r="D26" s="70">
        <v>0</v>
      </c>
      <c r="E26" s="70">
        <v>0</v>
      </c>
      <c r="F26" s="70">
        <v>0</v>
      </c>
      <c r="G26" s="71">
        <v>0</v>
      </c>
      <c r="H26" s="69">
        <v>0</v>
      </c>
      <c r="I26" s="70">
        <v>0</v>
      </c>
      <c r="J26" s="70">
        <v>0</v>
      </c>
      <c r="K26" s="70">
        <v>0</v>
      </c>
      <c r="L26" s="70">
        <v>0</v>
      </c>
      <c r="M26" s="71">
        <v>0</v>
      </c>
      <c r="N26" s="69">
        <v>0</v>
      </c>
      <c r="O26" s="70">
        <v>0</v>
      </c>
      <c r="P26" s="70">
        <v>0</v>
      </c>
      <c r="Q26" s="70">
        <v>0</v>
      </c>
      <c r="R26" s="70">
        <v>0</v>
      </c>
      <c r="S26" s="71">
        <v>0</v>
      </c>
      <c r="T26" s="69">
        <v>0</v>
      </c>
      <c r="U26" s="70">
        <v>0</v>
      </c>
      <c r="V26" s="70">
        <v>0</v>
      </c>
      <c r="W26" s="70">
        <v>0</v>
      </c>
      <c r="X26" s="70">
        <v>0</v>
      </c>
      <c r="Y26" s="71">
        <v>0</v>
      </c>
      <c r="Z26" s="69">
        <v>0</v>
      </c>
      <c r="AA26" s="70">
        <v>0</v>
      </c>
      <c r="AB26" s="70">
        <v>0</v>
      </c>
      <c r="AC26" s="70">
        <v>0</v>
      </c>
      <c r="AD26" s="70">
        <v>0</v>
      </c>
      <c r="AE26" s="71">
        <v>0</v>
      </c>
    </row>
    <row r="27" spans="1:31" s="59" customFormat="1" x14ac:dyDescent="0.3">
      <c r="A27" s="80" t="str">
        <f>GWP!A27</f>
        <v>Sludge_CF+Collection</v>
      </c>
      <c r="B27" s="72">
        <v>0</v>
      </c>
      <c r="C27" s="73">
        <v>0</v>
      </c>
      <c r="D27" s="73">
        <v>0</v>
      </c>
      <c r="E27" s="73">
        <v>0</v>
      </c>
      <c r="F27" s="73">
        <v>0</v>
      </c>
      <c r="G27" s="74">
        <v>0</v>
      </c>
      <c r="H27" s="72">
        <v>0</v>
      </c>
      <c r="I27" s="73">
        <v>0</v>
      </c>
      <c r="J27" s="73">
        <v>0</v>
      </c>
      <c r="K27" s="73">
        <v>0</v>
      </c>
      <c r="L27" s="73">
        <v>0</v>
      </c>
      <c r="M27" s="74">
        <v>0</v>
      </c>
      <c r="N27" s="72">
        <v>0</v>
      </c>
      <c r="O27" s="73">
        <v>0</v>
      </c>
      <c r="P27" s="73">
        <v>0</v>
      </c>
      <c r="Q27" s="73">
        <v>0</v>
      </c>
      <c r="R27" s="73">
        <v>0</v>
      </c>
      <c r="S27" s="74">
        <v>0</v>
      </c>
      <c r="T27" s="72">
        <v>0</v>
      </c>
      <c r="U27" s="73">
        <v>0</v>
      </c>
      <c r="V27" s="73">
        <v>0</v>
      </c>
      <c r="W27" s="73">
        <v>0</v>
      </c>
      <c r="X27" s="73">
        <v>0</v>
      </c>
      <c r="Y27" s="74">
        <v>0</v>
      </c>
      <c r="Z27" s="72">
        <v>0</v>
      </c>
      <c r="AA27" s="73">
        <v>0</v>
      </c>
      <c r="AB27" s="73">
        <v>0</v>
      </c>
      <c r="AC27" s="73">
        <v>0</v>
      </c>
      <c r="AD27" s="73">
        <v>0</v>
      </c>
      <c r="AE27" s="74">
        <v>0</v>
      </c>
    </row>
    <row r="28" spans="1:31" s="59" customFormat="1" x14ac:dyDescent="0.3">
      <c r="A28" s="80" t="str">
        <f>GWP!A28</f>
        <v>Sludge_CF+Direct AD</v>
      </c>
      <c r="B28" s="72">
        <v>-5.7041130037558958E-4</v>
      </c>
      <c r="C28" s="73">
        <v>-5.6245157153147324E-4</v>
      </c>
      <c r="D28" s="73">
        <v>-5.6458332976828149E-4</v>
      </c>
      <c r="E28" s="73">
        <v>-5.7300446840627287E-4</v>
      </c>
      <c r="F28" s="73">
        <v>-1.7515189213518434E-3</v>
      </c>
      <c r="G28" s="74">
        <v>-1.7382609406282371E-3</v>
      </c>
      <c r="H28" s="72">
        <v>-1.4165192587766297E-3</v>
      </c>
      <c r="I28" s="73">
        <v>-1.4387182815912051E-3</v>
      </c>
      <c r="J28" s="73">
        <v>-1.4382133701253508E-3</v>
      </c>
      <c r="K28" s="73">
        <v>-1.4246575179802437E-3</v>
      </c>
      <c r="L28" s="73">
        <v>-1.4203479379676434E-3</v>
      </c>
      <c r="M28" s="74">
        <v>-1.4315181699408339E-3</v>
      </c>
      <c r="N28" s="72">
        <v>-7.492000887005726E-4</v>
      </c>
      <c r="O28" s="73">
        <v>-7.3481467211453761E-4</v>
      </c>
      <c r="P28" s="73">
        <v>-7.3762745935714144E-4</v>
      </c>
      <c r="Q28" s="73">
        <v>-7.5225484506067709E-4</v>
      </c>
      <c r="R28" s="73">
        <v>-1.1456383806593905E-3</v>
      </c>
      <c r="S28" s="74">
        <v>-1.1260405572132677E-3</v>
      </c>
      <c r="T28" s="72">
        <v>-6.2156077456389301E-4</v>
      </c>
      <c r="U28" s="73">
        <v>-6.3378304121783293E-4</v>
      </c>
      <c r="V28" s="73">
        <v>-6.2236223469509257E-4</v>
      </c>
      <c r="W28" s="73">
        <v>-6.3455170812167058E-4</v>
      </c>
      <c r="X28" s="73">
        <v>-6.2602248067058575E-4</v>
      </c>
      <c r="Y28" s="74">
        <v>-6.2210238704163672E-4</v>
      </c>
      <c r="Z28" s="72">
        <v>-6.0059282822289429E-4</v>
      </c>
      <c r="AA28" s="73">
        <v>-6.0619299223242337E-4</v>
      </c>
      <c r="AB28" s="73">
        <v>-5.9653163125602301E-4</v>
      </c>
      <c r="AC28" s="73">
        <v>-6.0117322151862353E-4</v>
      </c>
      <c r="AD28" s="73">
        <v>-2.0398217530315193E-3</v>
      </c>
      <c r="AE28" s="74">
        <v>-2.089219245432952E-3</v>
      </c>
    </row>
    <row r="29" spans="1:31" s="59" customFormat="1" x14ac:dyDescent="0.3">
      <c r="A29" s="80" t="str">
        <f>GWP!A29</f>
        <v>Sludge_CF+Biogas use+avoided</v>
      </c>
      <c r="B29" s="72">
        <v>-1.7486580928795124E-3</v>
      </c>
      <c r="C29" s="73">
        <v>-1.7472252774594424E-3</v>
      </c>
      <c r="D29" s="73">
        <v>-1.7424636693558193E-3</v>
      </c>
      <c r="E29" s="73">
        <v>-1.7435067335350681E-3</v>
      </c>
      <c r="F29" s="73">
        <v>-4.2619912415624789E-3</v>
      </c>
      <c r="G29" s="74">
        <v>-4.2198826116932476E-3</v>
      </c>
      <c r="H29" s="72">
        <v>-3.5341806889427323E-3</v>
      </c>
      <c r="I29" s="73">
        <v>-3.5273155156417216E-3</v>
      </c>
      <c r="J29" s="73">
        <v>-3.5461927383252201E-3</v>
      </c>
      <c r="K29" s="73">
        <v>-3.5391083167730965E-3</v>
      </c>
      <c r="L29" s="73">
        <v>-3.5252668311694696E-3</v>
      </c>
      <c r="M29" s="74">
        <v>-3.5582968375929692E-3</v>
      </c>
      <c r="N29" s="72">
        <v>-2.2596427465609052E-3</v>
      </c>
      <c r="O29" s="73">
        <v>-2.2783599677596304E-3</v>
      </c>
      <c r="P29" s="73">
        <v>-2.2846180307996545E-3</v>
      </c>
      <c r="Q29" s="73">
        <v>-2.2661807086328295E-3</v>
      </c>
      <c r="R29" s="73">
        <v>-3.4582281341654334E-3</v>
      </c>
      <c r="S29" s="74">
        <v>-3.4527867578702303E-3</v>
      </c>
      <c r="T29" s="72">
        <v>-3.5576745169649403E-3</v>
      </c>
      <c r="U29" s="73">
        <v>-3.5323223546996733E-3</v>
      </c>
      <c r="V29" s="73">
        <v>-3.4833243861719801E-3</v>
      </c>
      <c r="W29" s="73">
        <v>-3.497335467804692E-3</v>
      </c>
      <c r="X29" s="73">
        <v>-3.5277550808480644E-3</v>
      </c>
      <c r="Y29" s="74">
        <v>-3.5532476222625152E-3</v>
      </c>
      <c r="Z29" s="72">
        <v>-1.977312392887602E-3</v>
      </c>
      <c r="AA29" s="73">
        <v>-2.011835363046454E-3</v>
      </c>
      <c r="AB29" s="73">
        <v>-2.0040819049379484E-3</v>
      </c>
      <c r="AC29" s="73">
        <v>-1.9927878242059424E-3</v>
      </c>
      <c r="AD29" s="73">
        <v>-4.243634049102751E-3</v>
      </c>
      <c r="AE29" s="74">
        <v>-4.1974613200745125E-3</v>
      </c>
    </row>
    <row r="30" spans="1:31" s="59" customFormat="1" x14ac:dyDescent="0.3">
      <c r="A30" s="80" t="str">
        <f>GWP!A30</f>
        <v>Sludge_CF+Composting</v>
      </c>
      <c r="B30" s="72">
        <v>-2.6766848198438804E-4</v>
      </c>
      <c r="C30" s="73">
        <v>-2.6763714910175491E-4</v>
      </c>
      <c r="D30" s="73">
        <v>-2.6716524854119721E-4</v>
      </c>
      <c r="E30" s="73">
        <v>-2.6797755400829174E-4</v>
      </c>
      <c r="F30" s="73">
        <v>0</v>
      </c>
      <c r="G30" s="74">
        <v>-8.6268953968523577E-4</v>
      </c>
      <c r="H30" s="72">
        <v>0</v>
      </c>
      <c r="I30" s="73">
        <v>0</v>
      </c>
      <c r="J30" s="73">
        <v>0</v>
      </c>
      <c r="K30" s="73">
        <v>0</v>
      </c>
      <c r="L30" s="73">
        <v>0</v>
      </c>
      <c r="M30" s="74">
        <v>0</v>
      </c>
      <c r="N30" s="72">
        <v>-1.8578982617788574E-4</v>
      </c>
      <c r="O30" s="73">
        <v>-1.8617758174723417E-4</v>
      </c>
      <c r="P30" s="73">
        <v>-1.856279468354197E-4</v>
      </c>
      <c r="Q30" s="73">
        <v>-1.8595461045882116E-4</v>
      </c>
      <c r="R30" s="73">
        <v>0</v>
      </c>
      <c r="S30" s="74">
        <v>-4.7940345085716176E-4</v>
      </c>
      <c r="T30" s="72">
        <v>0</v>
      </c>
      <c r="U30" s="73">
        <v>0</v>
      </c>
      <c r="V30" s="73">
        <v>0</v>
      </c>
      <c r="W30" s="73">
        <v>0</v>
      </c>
      <c r="X30" s="73">
        <v>0</v>
      </c>
      <c r="Y30" s="74">
        <v>0</v>
      </c>
      <c r="Z30" s="72">
        <v>-2.9113570585444682E-4</v>
      </c>
      <c r="AA30" s="73">
        <v>-2.9091398969921067E-4</v>
      </c>
      <c r="AB30" s="73">
        <v>-2.9126515347222248E-4</v>
      </c>
      <c r="AC30" s="73">
        <v>-2.9120110614339859E-4</v>
      </c>
      <c r="AD30" s="73">
        <v>0</v>
      </c>
      <c r="AE30" s="74">
        <v>-7.4918016783498788E-4</v>
      </c>
    </row>
    <row r="31" spans="1:31" s="59" customFormat="1" x14ac:dyDescent="0.3">
      <c r="A31" s="80" t="str">
        <f>GWP!A31</f>
        <v>Sludge_CF+UOL</v>
      </c>
      <c r="B31" s="72">
        <v>-3.1124908155146583E-2</v>
      </c>
      <c r="C31" s="73">
        <v>-3.1599705388228816E-2</v>
      </c>
      <c r="D31" s="73">
        <v>-3.1402475189092879E-2</v>
      </c>
      <c r="E31" s="73">
        <v>-3.1788394566845235E-2</v>
      </c>
      <c r="F31" s="73">
        <v>0</v>
      </c>
      <c r="G31" s="74">
        <v>-1.9609477125066079E-2</v>
      </c>
      <c r="H31" s="72">
        <v>0</v>
      </c>
      <c r="I31" s="73">
        <v>0</v>
      </c>
      <c r="J31" s="73">
        <v>0</v>
      </c>
      <c r="K31" s="73">
        <v>0</v>
      </c>
      <c r="L31" s="73">
        <v>0</v>
      </c>
      <c r="M31" s="74">
        <v>-5.1918911286732386E-2</v>
      </c>
      <c r="N31" s="72">
        <v>-1.5502971686027708E-2</v>
      </c>
      <c r="O31" s="73">
        <v>-1.5399715466297689E-2</v>
      </c>
      <c r="P31" s="73">
        <v>-1.5512802307096722E-2</v>
      </c>
      <c r="Q31" s="73">
        <v>-1.5249547835987958E-2</v>
      </c>
      <c r="R31" s="73">
        <v>0</v>
      </c>
      <c r="S31" s="74">
        <v>-1.0426252563865153E-2</v>
      </c>
      <c r="T31" s="72">
        <v>-9.9184511996541255E-2</v>
      </c>
      <c r="U31" s="73">
        <v>-9.9162210284788249E-2</v>
      </c>
      <c r="V31" s="73">
        <v>-9.9028586253748663E-2</v>
      </c>
      <c r="W31" s="73">
        <v>-9.8797772007022888E-2</v>
      </c>
      <c r="X31" s="73">
        <v>0</v>
      </c>
      <c r="Y31" s="74">
        <v>-9.8875474703523841E-2</v>
      </c>
      <c r="Z31" s="72">
        <v>-1.8413511845678011E-2</v>
      </c>
      <c r="AA31" s="73">
        <v>-1.8950596944635578E-2</v>
      </c>
      <c r="AB31" s="73">
        <v>-1.878339915883815E-2</v>
      </c>
      <c r="AC31" s="73">
        <v>-1.8968919728273699E-2</v>
      </c>
      <c r="AD31" s="73">
        <v>0</v>
      </c>
      <c r="AE31" s="74">
        <v>-1.8973244420991624E-2</v>
      </c>
    </row>
    <row r="32" spans="1:31" s="59" customFormat="1" x14ac:dyDescent="0.3">
      <c r="A32" s="80" t="str">
        <f>GWP!A32</f>
        <v>Sludge_CF+Incineration+MBT(direct)</v>
      </c>
      <c r="B32" s="72">
        <v>-5.9383208712848669E-4</v>
      </c>
      <c r="C32" s="73">
        <v>-6.0176296881085298E-4</v>
      </c>
      <c r="D32" s="73">
        <v>-6.0011075513161148E-4</v>
      </c>
      <c r="E32" s="73">
        <v>-5.8068457479415188E-4</v>
      </c>
      <c r="F32" s="73">
        <v>-5.0024043977329527E-3</v>
      </c>
      <c r="G32" s="74">
        <v>0</v>
      </c>
      <c r="H32" s="72">
        <v>-3.7856681580134459E-3</v>
      </c>
      <c r="I32" s="73">
        <v>-3.8593350222831985E-3</v>
      </c>
      <c r="J32" s="73">
        <v>-3.883596814676113E-3</v>
      </c>
      <c r="K32" s="73">
        <v>-3.9040394762876684E-3</v>
      </c>
      <c r="L32" s="73">
        <v>-3.8269521243273047E-3</v>
      </c>
      <c r="M32" s="74">
        <v>0</v>
      </c>
      <c r="N32" s="72">
        <v>0</v>
      </c>
      <c r="O32" s="73">
        <v>0</v>
      </c>
      <c r="P32" s="73">
        <v>0</v>
      </c>
      <c r="Q32" s="73">
        <v>0</v>
      </c>
      <c r="R32" s="73">
        <v>-2.250600627212971E-3</v>
      </c>
      <c r="S32" s="74">
        <v>0</v>
      </c>
      <c r="T32" s="72">
        <v>0</v>
      </c>
      <c r="U32" s="73">
        <v>0</v>
      </c>
      <c r="V32" s="73">
        <v>0</v>
      </c>
      <c r="W32" s="73">
        <v>0</v>
      </c>
      <c r="X32" s="73">
        <v>-3.7577782879397244E-3</v>
      </c>
      <c r="Y32" s="74">
        <v>0</v>
      </c>
      <c r="Z32" s="72">
        <v>0</v>
      </c>
      <c r="AA32" s="73">
        <v>0</v>
      </c>
      <c r="AB32" s="73">
        <v>0</v>
      </c>
      <c r="AC32" s="73">
        <v>0</v>
      </c>
      <c r="AD32" s="73">
        <v>-3.5593151287258941E-3</v>
      </c>
      <c r="AE32" s="74">
        <v>0</v>
      </c>
    </row>
    <row r="33" spans="1:31" s="59" customFormat="1" ht="27.6" x14ac:dyDescent="0.3">
      <c r="A33" s="80" t="str">
        <f>GWP!A33</f>
        <v>Sludge_CF+Avoided energy (incineration+MBT)</v>
      </c>
      <c r="B33" s="72">
        <v>5.4495884142078532E-5</v>
      </c>
      <c r="C33" s="73">
        <v>5.4304889188571237E-5</v>
      </c>
      <c r="D33" s="73">
        <v>5.442058451449089E-5</v>
      </c>
      <c r="E33" s="73">
        <v>5.4436574314733776E-5</v>
      </c>
      <c r="F33" s="73">
        <v>4.4366055254686521E-4</v>
      </c>
      <c r="G33" s="74">
        <v>0</v>
      </c>
      <c r="H33" s="72">
        <v>2.4726159213573284E-4</v>
      </c>
      <c r="I33" s="73">
        <v>2.4795751558069759E-4</v>
      </c>
      <c r="J33" s="73">
        <v>2.436543240951459E-4</v>
      </c>
      <c r="K33" s="73">
        <v>2.4636969524227426E-4</v>
      </c>
      <c r="L33" s="73">
        <v>2.4722492217041272E-4</v>
      </c>
      <c r="M33" s="74">
        <v>0</v>
      </c>
      <c r="N33" s="72">
        <v>0</v>
      </c>
      <c r="O33" s="73">
        <v>0</v>
      </c>
      <c r="P33" s="73">
        <v>0</v>
      </c>
      <c r="Q33" s="73">
        <v>0</v>
      </c>
      <c r="R33" s="73">
        <v>2.1204826170647612E-4</v>
      </c>
      <c r="S33" s="74">
        <v>0</v>
      </c>
      <c r="T33" s="72">
        <v>0</v>
      </c>
      <c r="U33" s="73">
        <v>0</v>
      </c>
      <c r="V33" s="73">
        <v>0</v>
      </c>
      <c r="W33" s="73">
        <v>0</v>
      </c>
      <c r="X33" s="73">
        <v>1.7554981446974129E-4</v>
      </c>
      <c r="Y33" s="74">
        <v>0</v>
      </c>
      <c r="Z33" s="72">
        <v>0</v>
      </c>
      <c r="AA33" s="73">
        <v>0</v>
      </c>
      <c r="AB33" s="73">
        <v>0</v>
      </c>
      <c r="AC33" s="73">
        <v>0</v>
      </c>
      <c r="AD33" s="73">
        <v>2.6031829870535033E-4</v>
      </c>
      <c r="AE33" s="74">
        <v>0</v>
      </c>
    </row>
    <row r="34" spans="1:31" s="59" customFormat="1" x14ac:dyDescent="0.3">
      <c r="A34" s="80" t="str">
        <f>GWP!A34</f>
        <v>Sludge_CF+Landfill</v>
      </c>
      <c r="B34" s="72">
        <v>0</v>
      </c>
      <c r="C34" s="73">
        <v>0</v>
      </c>
      <c r="D34" s="73">
        <v>0</v>
      </c>
      <c r="E34" s="73">
        <v>0</v>
      </c>
      <c r="F34" s="73">
        <v>0</v>
      </c>
      <c r="G34" s="74">
        <v>0</v>
      </c>
      <c r="H34" s="72">
        <v>0</v>
      </c>
      <c r="I34" s="73">
        <v>0</v>
      </c>
      <c r="J34" s="73">
        <v>0</v>
      </c>
      <c r="K34" s="73">
        <v>0</v>
      </c>
      <c r="L34" s="73">
        <v>0</v>
      </c>
      <c r="M34" s="74">
        <v>0</v>
      </c>
      <c r="N34" s="72">
        <v>0</v>
      </c>
      <c r="O34" s="73">
        <v>0</v>
      </c>
      <c r="P34" s="73">
        <v>0</v>
      </c>
      <c r="Q34" s="73">
        <v>0</v>
      </c>
      <c r="R34" s="73">
        <v>0</v>
      </c>
      <c r="S34" s="74">
        <v>0</v>
      </c>
      <c r="T34" s="72">
        <v>0</v>
      </c>
      <c r="U34" s="73">
        <v>0</v>
      </c>
      <c r="V34" s="73">
        <v>0</v>
      </c>
      <c r="W34" s="73">
        <v>0</v>
      </c>
      <c r="X34" s="73">
        <v>0</v>
      </c>
      <c r="Y34" s="74">
        <v>0</v>
      </c>
      <c r="Z34" s="72">
        <v>0</v>
      </c>
      <c r="AA34" s="73">
        <v>0</v>
      </c>
      <c r="AB34" s="73">
        <v>0</v>
      </c>
      <c r="AC34" s="73">
        <v>0</v>
      </c>
      <c r="AD34" s="73">
        <v>0</v>
      </c>
      <c r="AE34" s="74">
        <v>0</v>
      </c>
    </row>
    <row r="35" spans="1:31" s="59" customFormat="1" x14ac:dyDescent="0.3">
      <c r="A35" s="80" t="str">
        <f>GWP!A35</f>
        <v>Sludge_CF+WWTP+dew</v>
      </c>
      <c r="B35" s="76">
        <v>-2.1275695688606159E-2</v>
      </c>
      <c r="C35" s="77">
        <v>-2.0998226413370572E-2</v>
      </c>
      <c r="D35" s="77">
        <v>-2.0947256530484046E-2</v>
      </c>
      <c r="E35" s="77">
        <v>-2.0961024604280967E-2</v>
      </c>
      <c r="F35" s="77">
        <v>-2.093390313480115E-2</v>
      </c>
      <c r="G35" s="78">
        <v>-2.0972662002367325E-2</v>
      </c>
      <c r="H35" s="76">
        <v>-1.1025640385920141E-2</v>
      </c>
      <c r="I35" s="77">
        <v>-1.0885957449610318E-2</v>
      </c>
      <c r="J35" s="77">
        <v>-1.0909942324219457E-2</v>
      </c>
      <c r="K35" s="77">
        <v>-1.1001045029880667E-2</v>
      </c>
      <c r="L35" s="77">
        <v>-1.0909335108339038E-2</v>
      </c>
      <c r="M35" s="78">
        <v>0</v>
      </c>
      <c r="N35" s="76">
        <v>-1.1754504701341052E-2</v>
      </c>
      <c r="O35" s="77">
        <v>-1.1877637432906697E-2</v>
      </c>
      <c r="P35" s="77">
        <v>-1.1771688888301796E-2</v>
      </c>
      <c r="Q35" s="77">
        <v>-1.2071785797507097E-2</v>
      </c>
      <c r="R35" s="77">
        <v>-1.1906588398763237E-2</v>
      </c>
      <c r="S35" s="78">
        <v>-1.1707232165621591E-2</v>
      </c>
      <c r="T35" s="76">
        <v>0</v>
      </c>
      <c r="U35" s="77">
        <v>0</v>
      </c>
      <c r="V35" s="77">
        <v>0</v>
      </c>
      <c r="W35" s="77">
        <v>0</v>
      </c>
      <c r="X35" s="77">
        <v>-1.9900115653442196E-2</v>
      </c>
      <c r="Y35" s="78">
        <v>0</v>
      </c>
      <c r="Z35" s="76">
        <v>-2.7618865963101889E-2</v>
      </c>
      <c r="AA35" s="77">
        <v>-2.7493995492810844E-2</v>
      </c>
      <c r="AB35" s="77">
        <v>-2.7109128079417514E-2</v>
      </c>
      <c r="AC35" s="77">
        <v>-2.7553828584993469E-2</v>
      </c>
      <c r="AD35" s="77">
        <v>-2.7734574747092681E-2</v>
      </c>
      <c r="AE35" s="78">
        <v>-2.6992484733545475E-2</v>
      </c>
    </row>
    <row r="36" spans="1:31" s="59" customFormat="1" x14ac:dyDescent="0.3">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row>
    <row r="37" spans="1:31" x14ac:dyDescent="0.3">
      <c r="A37" s="57" t="str">
        <f>GWP!A37</f>
        <v>PHA_refinery</v>
      </c>
      <c r="B37" s="69">
        <f t="shared" ref="B37:AE37" si="1">SUM(B6:B7)</f>
        <v>4.7991908322874343E-3</v>
      </c>
      <c r="C37" s="70">
        <f t="shared" si="1"/>
        <v>4.8263160995011684E-3</v>
      </c>
      <c r="D37" s="70">
        <f t="shared" si="1"/>
        <v>4.7700976310689454E-3</v>
      </c>
      <c r="E37" s="70">
        <f t="shared" si="1"/>
        <v>4.801470954117551E-3</v>
      </c>
      <c r="F37" s="70">
        <f t="shared" si="1"/>
        <v>4.8059320976187696E-3</v>
      </c>
      <c r="G37" s="71">
        <f t="shared" si="1"/>
        <v>4.786934423613374E-3</v>
      </c>
      <c r="H37" s="69">
        <f t="shared" si="1"/>
        <v>4.4411964227165368E-3</v>
      </c>
      <c r="I37" s="70">
        <f t="shared" si="1"/>
        <v>4.3750950576574698E-3</v>
      </c>
      <c r="J37" s="70">
        <f t="shared" si="1"/>
        <v>4.4246840418973058E-3</v>
      </c>
      <c r="K37" s="70">
        <f t="shared" si="1"/>
        <v>4.4090102471426255E-3</v>
      </c>
      <c r="L37" s="70">
        <f t="shared" si="1"/>
        <v>4.4405784687927777E-3</v>
      </c>
      <c r="M37" s="71">
        <f t="shared" si="1"/>
        <v>4.4163764580507549E-3</v>
      </c>
      <c r="N37" s="69">
        <f t="shared" si="1"/>
        <v>3.4248488540452879E-3</v>
      </c>
      <c r="O37" s="70">
        <f t="shared" si="1"/>
        <v>3.4271792094984904E-3</v>
      </c>
      <c r="P37" s="70">
        <f t="shared" si="1"/>
        <v>3.4473168221773108E-3</v>
      </c>
      <c r="Q37" s="70">
        <f t="shared" si="1"/>
        <v>3.4499753776743567E-3</v>
      </c>
      <c r="R37" s="70">
        <f t="shared" si="1"/>
        <v>3.438363904077109E-3</v>
      </c>
      <c r="S37" s="71">
        <f t="shared" si="1"/>
        <v>3.4305134659828149E-3</v>
      </c>
      <c r="T37" s="69">
        <f t="shared" si="1"/>
        <v>3.8317653407079454E-3</v>
      </c>
      <c r="U37" s="70">
        <f t="shared" si="1"/>
        <v>3.8302046456927391E-3</v>
      </c>
      <c r="V37" s="70">
        <f t="shared" si="1"/>
        <v>3.8441030858974747E-3</v>
      </c>
      <c r="W37" s="70">
        <f t="shared" si="1"/>
        <v>3.814248390343172E-3</v>
      </c>
      <c r="X37" s="70">
        <f t="shared" si="1"/>
        <v>3.8307386078656326E-3</v>
      </c>
      <c r="Y37" s="71">
        <f t="shared" si="1"/>
        <v>3.8610400493252601E-3</v>
      </c>
      <c r="Z37" s="69">
        <f t="shared" si="1"/>
        <v>3.8283779231626388E-3</v>
      </c>
      <c r="AA37" s="70">
        <f t="shared" si="1"/>
        <v>3.8274554269625938E-3</v>
      </c>
      <c r="AB37" s="70">
        <f t="shared" si="1"/>
        <v>3.8207554046943734E-3</v>
      </c>
      <c r="AC37" s="70">
        <f t="shared" si="1"/>
        <v>3.8128036032972655E-3</v>
      </c>
      <c r="AD37" s="70">
        <f t="shared" si="1"/>
        <v>3.7903626134628038E-3</v>
      </c>
      <c r="AE37" s="71">
        <f t="shared" si="1"/>
        <v>3.8146301838323442E-3</v>
      </c>
    </row>
    <row r="38" spans="1:31" x14ac:dyDescent="0.3">
      <c r="A38" s="57" t="str">
        <f>GWP!A38</f>
        <v>PHA_waste</v>
      </c>
      <c r="B38" s="72">
        <f t="shared" ref="B38:AE38" si="2">SUM(B8:B15)</f>
        <v>9.7216875621866608E-2</v>
      </c>
      <c r="C38" s="73">
        <f t="shared" si="2"/>
        <v>9.7537747644594108E-2</v>
      </c>
      <c r="D38" s="73">
        <f t="shared" si="2"/>
        <v>9.7188112153608272E-2</v>
      </c>
      <c r="E38" s="73">
        <f t="shared" si="2"/>
        <v>9.8978218954105468E-2</v>
      </c>
      <c r="F38" s="73">
        <f t="shared" si="2"/>
        <v>5.7547697941983479E-2</v>
      </c>
      <c r="G38" s="74">
        <f t="shared" si="2"/>
        <v>7.8521955100437218E-2</v>
      </c>
      <c r="H38" s="72">
        <f t="shared" si="2"/>
        <v>4.9176762082042601E-2</v>
      </c>
      <c r="I38" s="73">
        <f t="shared" si="2"/>
        <v>4.8966594805529777E-2</v>
      </c>
      <c r="J38" s="73">
        <f t="shared" si="2"/>
        <v>4.9172586226542178E-2</v>
      </c>
      <c r="K38" s="73">
        <f t="shared" si="2"/>
        <v>4.9420429685959971E-2</v>
      </c>
      <c r="L38" s="73">
        <f t="shared" si="2"/>
        <v>4.8977661608954864E-2</v>
      </c>
      <c r="M38" s="74">
        <f t="shared" si="2"/>
        <v>0.19987200594728016</v>
      </c>
      <c r="N38" s="72">
        <f t="shared" si="2"/>
        <v>7.9986858879590506E-2</v>
      </c>
      <c r="O38" s="73">
        <f t="shared" si="2"/>
        <v>8.0190720662491943E-2</v>
      </c>
      <c r="P38" s="73">
        <f t="shared" si="2"/>
        <v>8.0290882888749221E-2</v>
      </c>
      <c r="Q38" s="73">
        <f t="shared" si="2"/>
        <v>8.0023117065778054E-2</v>
      </c>
      <c r="R38" s="73">
        <f t="shared" si="2"/>
        <v>5.1198134936144141E-2</v>
      </c>
      <c r="S38" s="74">
        <f t="shared" si="2"/>
        <v>6.6991701770385298E-2</v>
      </c>
      <c r="T38" s="72">
        <f t="shared" si="2"/>
        <v>0.26157702178280307</v>
      </c>
      <c r="U38" s="73">
        <f t="shared" si="2"/>
        <v>0.26241610030596402</v>
      </c>
      <c r="V38" s="73">
        <f t="shared" si="2"/>
        <v>0.26202834192921165</v>
      </c>
      <c r="W38" s="73">
        <f t="shared" si="2"/>
        <v>0.26096140743403551</v>
      </c>
      <c r="X38" s="73">
        <f t="shared" si="2"/>
        <v>6.2739414222444848E-2</v>
      </c>
      <c r="Y38" s="74">
        <f t="shared" si="2"/>
        <v>0.26109932809394909</v>
      </c>
      <c r="Z38" s="72">
        <f t="shared" si="2"/>
        <v>9.9038715584404649E-2</v>
      </c>
      <c r="AA38" s="73">
        <f t="shared" si="2"/>
        <v>9.9863971552889688E-2</v>
      </c>
      <c r="AB38" s="73">
        <f t="shared" si="2"/>
        <v>9.8833907818042438E-2</v>
      </c>
      <c r="AC38" s="73">
        <f t="shared" si="2"/>
        <v>0.10043932959958754</v>
      </c>
      <c r="AD38" s="73">
        <f t="shared" si="2"/>
        <v>7.5601111790217404E-2</v>
      </c>
      <c r="AE38" s="74">
        <f t="shared" si="2"/>
        <v>0.10501880700753896</v>
      </c>
    </row>
    <row r="39" spans="1:31" x14ac:dyDescent="0.3">
      <c r="A39" s="57" t="str">
        <f>GWP!A39</f>
        <v>Food waste_CF</v>
      </c>
      <c r="B39" s="72">
        <f t="shared" ref="B39:X39" si="3">SUM(B16:B25)</f>
        <v>-4.232898250501875E-2</v>
      </c>
      <c r="C39" s="73">
        <f t="shared" si="3"/>
        <v>-8.8834345621825149E-3</v>
      </c>
      <c r="D39" s="73">
        <f t="shared" si="3"/>
        <v>-4.1877795581931013E-2</v>
      </c>
      <c r="E39" s="73">
        <f t="shared" si="3"/>
        <v>-1.9858486304164848E-2</v>
      </c>
      <c r="F39" s="73">
        <f t="shared" si="3"/>
        <v>-4.2218931936521834E-2</v>
      </c>
      <c r="G39" s="74">
        <f t="shared" si="3"/>
        <v>-4.2010666029733627E-2</v>
      </c>
      <c r="H39" s="72">
        <f t="shared" si="3"/>
        <v>-0.16306643178351343</v>
      </c>
      <c r="I39" s="73">
        <f t="shared" si="3"/>
        <v>-1.3359684396896027E-2</v>
      </c>
      <c r="J39" s="73">
        <f t="shared" si="3"/>
        <v>-0.16356215707734806</v>
      </c>
      <c r="K39" s="73">
        <f t="shared" si="3"/>
        <v>-1.3508111664683957E-2</v>
      </c>
      <c r="L39" s="73">
        <f t="shared" si="3"/>
        <v>-0.16385302237748159</v>
      </c>
      <c r="M39" s="74">
        <f t="shared" si="3"/>
        <v>-0.16279953728743699</v>
      </c>
      <c r="N39" s="72">
        <f t="shared" si="3"/>
        <v>-4.9435683136572157E-2</v>
      </c>
      <c r="O39" s="73">
        <f t="shared" si="3"/>
        <v>-1.9359741418160221E-2</v>
      </c>
      <c r="P39" s="73">
        <f t="shared" si="3"/>
        <v>-4.9900338510324355E-2</v>
      </c>
      <c r="Q39" s="73">
        <f t="shared" si="3"/>
        <v>-1.8088409197096075E-2</v>
      </c>
      <c r="R39" s="73">
        <f t="shared" si="3"/>
        <v>-4.9837128470145625E-2</v>
      </c>
      <c r="S39" s="74">
        <f t="shared" si="3"/>
        <v>-4.9551932633520299E-2</v>
      </c>
      <c r="T39" s="72">
        <f t="shared" si="3"/>
        <v>-3.0297152633294324E-2</v>
      </c>
      <c r="U39" s="73">
        <f t="shared" si="3"/>
        <v>-2.2769009526303102E-2</v>
      </c>
      <c r="V39" s="73">
        <f t="shared" si="3"/>
        <v>-0.18126937134408416</v>
      </c>
      <c r="W39" s="73">
        <f t="shared" si="3"/>
        <v>-2.2196241407640975E-2</v>
      </c>
      <c r="X39" s="73">
        <f t="shared" si="3"/>
        <v>-3.0532923310605042E-2</v>
      </c>
      <c r="Y39" s="74">
        <f>SUM(Y16:Y25)</f>
        <v>-3.0688039408647578E-2</v>
      </c>
      <c r="Z39" s="72">
        <f t="shared" ref="Z39:AE39" si="4">SUM(Z16:Z25)</f>
        <v>-6.202938240018601E-2</v>
      </c>
      <c r="AA39" s="73">
        <f t="shared" si="4"/>
        <v>-9.7826243082787881E-3</v>
      </c>
      <c r="AB39" s="73">
        <f t="shared" si="4"/>
        <v>-6.857190146191397E-2</v>
      </c>
      <c r="AC39" s="73">
        <f t="shared" si="4"/>
        <v>-1.4903836217632204E-2</v>
      </c>
      <c r="AD39" s="73">
        <f t="shared" si="4"/>
        <v>-6.2221652959863059E-2</v>
      </c>
      <c r="AE39" s="74">
        <f t="shared" si="4"/>
        <v>-6.2276206278693111E-2</v>
      </c>
    </row>
    <row r="40" spans="1:31" x14ac:dyDescent="0.3">
      <c r="A40" s="57" t="str">
        <f>GWP!A40</f>
        <v>Sludge_CF</v>
      </c>
      <c r="B40" s="72">
        <f t="shared" ref="B40:AE40" si="5">SUM(B26:B35)</f>
        <v>-5.5526677921978643E-2</v>
      </c>
      <c r="C40" s="73">
        <f t="shared" si="5"/>
        <v>-5.5722703879314342E-2</v>
      </c>
      <c r="D40" s="73">
        <f t="shared" si="5"/>
        <v>-5.5469634137859339E-2</v>
      </c>
      <c r="E40" s="73">
        <f t="shared" si="5"/>
        <v>-5.5860155927555256E-2</v>
      </c>
      <c r="F40" s="73">
        <f t="shared" si="5"/>
        <v>-3.1506157142901559E-2</v>
      </c>
      <c r="G40" s="74">
        <f t="shared" si="5"/>
        <v>-4.740297221944012E-2</v>
      </c>
      <c r="H40" s="72">
        <f t="shared" si="5"/>
        <v>-1.9514746899517217E-2</v>
      </c>
      <c r="I40" s="73">
        <f t="shared" si="5"/>
        <v>-1.9463368753545745E-2</v>
      </c>
      <c r="J40" s="73">
        <f t="shared" si="5"/>
        <v>-1.9534290923250996E-2</v>
      </c>
      <c r="K40" s="73">
        <f t="shared" si="5"/>
        <v>-1.96224806456794E-2</v>
      </c>
      <c r="L40" s="73">
        <f t="shared" si="5"/>
        <v>-1.9434677079633044E-2</v>
      </c>
      <c r="M40" s="74">
        <f t="shared" si="5"/>
        <v>-5.6908726294266188E-2</v>
      </c>
      <c r="N40" s="72">
        <f t="shared" si="5"/>
        <v>-3.0452109048808122E-2</v>
      </c>
      <c r="O40" s="73">
        <f t="shared" si="5"/>
        <v>-3.0476705120825787E-2</v>
      </c>
      <c r="P40" s="73">
        <f t="shared" si="5"/>
        <v>-3.0492364632390734E-2</v>
      </c>
      <c r="Q40" s="73">
        <f t="shared" si="5"/>
        <v>-3.0525723797647383E-2</v>
      </c>
      <c r="R40" s="73">
        <f t="shared" si="5"/>
        <v>-1.8549007279094556E-2</v>
      </c>
      <c r="S40" s="74">
        <f t="shared" si="5"/>
        <v>-2.7191715495427406E-2</v>
      </c>
      <c r="T40" s="72">
        <f t="shared" si="5"/>
        <v>-0.10336374728807009</v>
      </c>
      <c r="U40" s="73">
        <f t="shared" si="5"/>
        <v>-0.10332831568070576</v>
      </c>
      <c r="V40" s="73">
        <f t="shared" si="5"/>
        <v>-0.10313427287461574</v>
      </c>
      <c r="W40" s="73">
        <f t="shared" si="5"/>
        <v>-0.10292965918294925</v>
      </c>
      <c r="X40" s="73">
        <f t="shared" si="5"/>
        <v>-2.7636121688430829E-2</v>
      </c>
      <c r="Y40" s="74">
        <f t="shared" si="5"/>
        <v>-0.10305082471282799</v>
      </c>
      <c r="Z40" s="72">
        <f t="shared" si="5"/>
        <v>-4.8901418735744842E-2</v>
      </c>
      <c r="AA40" s="73">
        <f t="shared" si="5"/>
        <v>-4.9353534782424512E-2</v>
      </c>
      <c r="AB40" s="73">
        <f t="shared" si="5"/>
        <v>-4.8784405927921853E-2</v>
      </c>
      <c r="AC40" s="73">
        <f t="shared" si="5"/>
        <v>-4.9407910465135138E-2</v>
      </c>
      <c r="AD40" s="73">
        <f t="shared" si="5"/>
        <v>-3.7317027379247497E-2</v>
      </c>
      <c r="AE40" s="74">
        <f t="shared" si="5"/>
        <v>-5.3001589887879549E-2</v>
      </c>
    </row>
    <row r="41" spans="1:31" x14ac:dyDescent="0.3">
      <c r="A41" s="57" t="str">
        <f>GWP!A41</f>
        <v>Waste</v>
      </c>
      <c r="B41" s="72">
        <v>-6.29027899974059E-6</v>
      </c>
      <c r="C41" s="73">
        <v>-2.9272701814884098E-6</v>
      </c>
      <c r="D41" s="73">
        <v>-2.1519756494616101E-6</v>
      </c>
      <c r="E41" s="73">
        <v>-8.5829842716428305E-5</v>
      </c>
      <c r="F41" s="73">
        <v>-6.6793832354319798E-7</v>
      </c>
      <c r="G41" s="74">
        <v>-1.0135676864499901E-6</v>
      </c>
      <c r="H41" s="72">
        <v>-8.79528044878978E-4</v>
      </c>
      <c r="I41" s="73">
        <v>-8.7914967824304102E-4</v>
      </c>
      <c r="J41" s="73">
        <v>-8.8068698684471195E-4</v>
      </c>
      <c r="K41" s="73">
        <v>-8.6685317567456702E-4</v>
      </c>
      <c r="L41" s="73">
        <v>-8.6817141583520898E-4</v>
      </c>
      <c r="M41" s="74">
        <v>-8.7181100132841297E-4</v>
      </c>
      <c r="N41" s="72">
        <v>4.9490234991275402E-4</v>
      </c>
      <c r="O41" s="73">
        <v>4.9568647115706005E-4</v>
      </c>
      <c r="P41" s="73">
        <v>4.9492483848611896E-4</v>
      </c>
      <c r="Q41" s="73">
        <v>2.7730422166998101E-4</v>
      </c>
      <c r="R41" s="73">
        <v>4.9815659784144001E-4</v>
      </c>
      <c r="S41" s="74">
        <v>4.9727716629510298E-4</v>
      </c>
      <c r="T41" s="72">
        <v>1.5468884174313799E-4</v>
      </c>
      <c r="U41" s="73">
        <v>1.4280803721449201E-4</v>
      </c>
      <c r="V41" s="73">
        <v>1.4715042377356301E-4</v>
      </c>
      <c r="W41" s="73">
        <v>1.41253384873302E-4</v>
      </c>
      <c r="X41" s="73">
        <v>1.4248182383834999E-4</v>
      </c>
      <c r="Y41" s="74">
        <v>1.5033808102885601E-4</v>
      </c>
      <c r="Z41" s="72">
        <v>1.7599220779549899E-4</v>
      </c>
      <c r="AA41" s="73">
        <v>1.76017953629645E-4</v>
      </c>
      <c r="AB41" s="73">
        <v>1.76067179599132E-4</v>
      </c>
      <c r="AC41" s="73">
        <v>-1.9302059202001501E-4</v>
      </c>
      <c r="AD41" s="73">
        <v>1.7601730397281E-4</v>
      </c>
      <c r="AE41" s="74">
        <v>1.75863443943943E-4</v>
      </c>
    </row>
    <row r="42" spans="1:31" x14ac:dyDescent="0.3">
      <c r="A42" s="79" t="str">
        <f>GWP!A42</f>
        <v>Total</v>
      </c>
      <c r="B42" s="72">
        <f>SUM(B37:B41)</f>
        <v>4.1541157481569026E-3</v>
      </c>
      <c r="C42" s="73">
        <f t="shared" ref="C42:AE42" si="6">SUM(C37:C41)</f>
        <v>3.7754998032416928E-2</v>
      </c>
      <c r="D42" s="73">
        <f t="shared" si="6"/>
        <v>4.6086280892374066E-3</v>
      </c>
      <c r="E42" s="73">
        <f t="shared" si="6"/>
        <v>2.7975217833786481E-2</v>
      </c>
      <c r="F42" s="73">
        <f t="shared" si="6"/>
        <v>-1.137212697814469E-2</v>
      </c>
      <c r="G42" s="74">
        <f t="shared" si="6"/>
        <v>-6.1057622928096062E-3</v>
      </c>
      <c r="H42" s="72">
        <f t="shared" si="6"/>
        <v>-0.12984274822315048</v>
      </c>
      <c r="I42" s="73">
        <f t="shared" si="6"/>
        <v>1.9639487034502436E-2</v>
      </c>
      <c r="J42" s="73">
        <f t="shared" si="6"/>
        <v>-0.13037986471900428</v>
      </c>
      <c r="K42" s="73">
        <f t="shared" si="6"/>
        <v>1.9831994447064672E-2</v>
      </c>
      <c r="L42" s="73">
        <f t="shared" si="6"/>
        <v>-0.13073763079520218</v>
      </c>
      <c r="M42" s="74">
        <f t="shared" si="6"/>
        <v>-1.629169217770066E-2</v>
      </c>
      <c r="N42" s="72">
        <f t="shared" si="6"/>
        <v>4.0188178981682672E-3</v>
      </c>
      <c r="O42" s="73">
        <f t="shared" si="6"/>
        <v>3.4277139804161479E-2</v>
      </c>
      <c r="P42" s="73">
        <f t="shared" si="6"/>
        <v>3.8404214066975551E-3</v>
      </c>
      <c r="Q42" s="73">
        <f t="shared" si="6"/>
        <v>3.5136263670378934E-2</v>
      </c>
      <c r="R42" s="73">
        <f t="shared" si="6"/>
        <v>-1.325148031117749E-2</v>
      </c>
      <c r="S42" s="74">
        <f t="shared" si="6"/>
        <v>-5.8241557262844858E-3</v>
      </c>
      <c r="T42" s="72">
        <f t="shared" si="6"/>
        <v>0.13190257604388972</v>
      </c>
      <c r="U42" s="73">
        <f t="shared" si="6"/>
        <v>0.14029178778186241</v>
      </c>
      <c r="V42" s="73">
        <f t="shared" si="6"/>
        <v>-1.838404877981719E-2</v>
      </c>
      <c r="W42" s="73">
        <f t="shared" si="6"/>
        <v>0.13979100861866176</v>
      </c>
      <c r="X42" s="73">
        <f t="shared" si="6"/>
        <v>8.5435896551129559E-3</v>
      </c>
      <c r="Y42" s="74">
        <f t="shared" si="6"/>
        <v>0.13137184210282762</v>
      </c>
      <c r="Z42" s="72">
        <f t="shared" si="6"/>
        <v>-7.8877154205680665E-3</v>
      </c>
      <c r="AA42" s="73">
        <f t="shared" si="6"/>
        <v>4.4731285842778641E-2</v>
      </c>
      <c r="AB42" s="73">
        <f t="shared" si="6"/>
        <v>-1.4525576987499882E-2</v>
      </c>
      <c r="AC42" s="73">
        <f t="shared" si="6"/>
        <v>3.9747365928097439E-2</v>
      </c>
      <c r="AD42" s="73">
        <f t="shared" si="6"/>
        <v>-1.9971188631457543E-2</v>
      </c>
      <c r="AE42" s="74">
        <f t="shared" si="6"/>
        <v>-6.2684955312574181E-3</v>
      </c>
    </row>
    <row r="43" spans="1:31" x14ac:dyDescent="0.3">
      <c r="A43" s="79" t="str">
        <f>GWP!A43</f>
        <v>Err +</v>
      </c>
      <c r="B43" s="72">
        <v>8.9251936000531579E-3</v>
      </c>
      <c r="C43" s="73">
        <v>6.8730347587938403E-3</v>
      </c>
      <c r="D43" s="73">
        <v>8.9304702475669177E-3</v>
      </c>
      <c r="E43" s="73">
        <v>1.2487888605256691E-2</v>
      </c>
      <c r="F43" s="73">
        <v>7.7037632358616468E-3</v>
      </c>
      <c r="G43" s="74">
        <v>4.9981583974871421E-3</v>
      </c>
      <c r="H43" s="72">
        <v>2.9445223870482526E-2</v>
      </c>
      <c r="I43" s="73">
        <v>1.358344034416643E-2</v>
      </c>
      <c r="J43" s="73">
        <v>2.9593602066891184E-2</v>
      </c>
      <c r="K43" s="73">
        <v>1.345748701219698E-2</v>
      </c>
      <c r="L43" s="73">
        <v>3.0174599734773003E-2</v>
      </c>
      <c r="M43" s="74">
        <v>6.115885647006776E-3</v>
      </c>
      <c r="N43" s="72">
        <v>7.8783656908998981E-3</v>
      </c>
      <c r="O43" s="73">
        <v>7.1489275791129028E-3</v>
      </c>
      <c r="P43" s="73">
        <v>8.2928044745942276E-3</v>
      </c>
      <c r="Q43" s="73">
        <v>1.2564371493544439E-2</v>
      </c>
      <c r="R43" s="73">
        <v>8.5380150739641381E-3</v>
      </c>
      <c r="S43" s="74">
        <v>4.9896299739451665E-3</v>
      </c>
      <c r="T43" s="72">
        <v>3.2323488563302694E-2</v>
      </c>
      <c r="U43" s="73">
        <v>3.1823600626890408E-2</v>
      </c>
      <c r="V43" s="73">
        <v>6.565432125256029E-3</v>
      </c>
      <c r="W43" s="73">
        <v>3.1739909820419937E-2</v>
      </c>
      <c r="X43" s="73">
        <v>1.4116682323340374E-2</v>
      </c>
      <c r="Y43" s="74">
        <v>3.0676420396995113E-2</v>
      </c>
      <c r="Z43" s="72">
        <v>6.6868561611353808E-3</v>
      </c>
      <c r="AA43" s="73">
        <v>8.1078588554031536E-3</v>
      </c>
      <c r="AB43" s="73">
        <v>8.1516391063550554E-3</v>
      </c>
      <c r="AC43" s="73">
        <v>1.2918503521386494E-2</v>
      </c>
      <c r="AD43" s="73">
        <v>1.1412952876093556E-2</v>
      </c>
      <c r="AE43" s="74">
        <v>5.2382442908567974E-3</v>
      </c>
    </row>
    <row r="44" spans="1:31" x14ac:dyDescent="0.3">
      <c r="A44" s="79" t="str">
        <f>GWP!A44</f>
        <v>Err -</v>
      </c>
      <c r="B44" s="76">
        <v>9.6499225307065499E-3</v>
      </c>
      <c r="C44" s="77">
        <v>6.9431022965218969E-3</v>
      </c>
      <c r="D44" s="77">
        <v>9.593566889446058E-3</v>
      </c>
      <c r="E44" s="77">
        <v>1.5968151302798633E-2</v>
      </c>
      <c r="F44" s="77">
        <v>7.7189392184513692E-3</v>
      </c>
      <c r="G44" s="78">
        <v>5.2080225618279311E-3</v>
      </c>
      <c r="H44" s="76">
        <v>2.9654676578884348E-2</v>
      </c>
      <c r="I44" s="77">
        <v>1.3895400239079904E-2</v>
      </c>
      <c r="J44" s="77">
        <v>2.7949055455118943E-2</v>
      </c>
      <c r="K44" s="77">
        <v>1.4864406679500099E-2</v>
      </c>
      <c r="L44" s="77">
        <v>2.8025948669403666E-2</v>
      </c>
      <c r="M44" s="78">
        <v>5.9783986647482038E-3</v>
      </c>
      <c r="N44" s="76">
        <v>8.5363601349141109E-3</v>
      </c>
      <c r="O44" s="77">
        <v>7.4006953230484132E-3</v>
      </c>
      <c r="P44" s="77">
        <v>8.0613550865915144E-3</v>
      </c>
      <c r="Q44" s="77">
        <v>1.5383693226469368E-2</v>
      </c>
      <c r="R44" s="77">
        <v>9.0429351369633402E-3</v>
      </c>
      <c r="S44" s="78">
        <v>5.8317097754432097E-3</v>
      </c>
      <c r="T44" s="76">
        <v>2.9529815370874068E-2</v>
      </c>
      <c r="U44" s="77">
        <v>3.0510637219971465E-2</v>
      </c>
      <c r="V44" s="77">
        <v>6.8040960192888959E-3</v>
      </c>
      <c r="W44" s="77">
        <v>3.0472824712235752E-2</v>
      </c>
      <c r="X44" s="77">
        <v>1.420893585523747E-2</v>
      </c>
      <c r="Y44" s="78">
        <v>2.9193069035887836E-2</v>
      </c>
      <c r="Z44" s="76">
        <v>7.8742489621350543E-3</v>
      </c>
      <c r="AA44" s="77">
        <v>8.0896125937612445E-3</v>
      </c>
      <c r="AB44" s="77">
        <v>9.5269556646151148E-3</v>
      </c>
      <c r="AC44" s="77">
        <v>1.4737893703330625E-2</v>
      </c>
      <c r="AD44" s="77">
        <v>1.2285062646975618E-2</v>
      </c>
      <c r="AE44" s="78">
        <v>5.9203137978023207E-3</v>
      </c>
    </row>
    <row r="45" spans="1:31" x14ac:dyDescent="0.3">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row>
    <row r="46" spans="1:3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31" ht="27.6" x14ac:dyDescent="0.3">
      <c r="B47" s="81" t="str">
        <f>GWP!B47</f>
        <v>FW_sep.</v>
      </c>
      <c r="C47" s="82" t="str">
        <f>GWP!C47</f>
        <v>FW_residual</v>
      </c>
      <c r="D47" s="82" t="str">
        <f>GWP!D47</f>
        <v>FW_AD</v>
      </c>
      <c r="E47" s="82" t="str">
        <f>GWP!E47</f>
        <v>FW_Inc</v>
      </c>
      <c r="F47" s="82" t="str">
        <f>GWP!F47</f>
        <v>SS_AD_Inc</v>
      </c>
      <c r="G47" s="83" t="str">
        <f>GWP!G47</f>
        <v>SS_AD_UOL</v>
      </c>
      <c r="H47" s="81" t="str">
        <f>GWP!H47</f>
        <v>FW_sep.</v>
      </c>
      <c r="I47" s="82" t="str">
        <f>GWP!I47</f>
        <v>FW_residual</v>
      </c>
      <c r="J47" s="82" t="str">
        <f>GWP!J47</f>
        <v>FW_AD</v>
      </c>
      <c r="K47" s="82" t="str">
        <f>GWP!K47</f>
        <v>FW_Inc</v>
      </c>
      <c r="L47" s="82" t="str">
        <f>GWP!L47</f>
        <v>SS_AD_Inc</v>
      </c>
      <c r="M47" s="83" t="str">
        <f>GWP!M47</f>
        <v>SS_AD_UOL</v>
      </c>
      <c r="N47" s="81" t="str">
        <f>GWP!N47</f>
        <v>FW_sep.</v>
      </c>
      <c r="O47" s="82" t="str">
        <f>GWP!O47</f>
        <v>FW_residual</v>
      </c>
      <c r="P47" s="82" t="str">
        <f>GWP!P47</f>
        <v>FW_AD</v>
      </c>
      <c r="Q47" s="82" t="str">
        <f>GWP!Q47</f>
        <v>FW_Inc</v>
      </c>
      <c r="R47" s="82" t="str">
        <f>GWP!R47</f>
        <v>SS_AD_Inc</v>
      </c>
      <c r="S47" s="83" t="str">
        <f>GWP!S47</f>
        <v>SS_AD_UOL</v>
      </c>
      <c r="T47" s="81" t="str">
        <f>GWP!T47</f>
        <v>FW_sep.</v>
      </c>
      <c r="U47" s="82" t="str">
        <f>GWP!U47</f>
        <v>FW_residual</v>
      </c>
      <c r="V47" s="82" t="str">
        <f>GWP!V47</f>
        <v>FW_AD</v>
      </c>
      <c r="W47" s="82" t="str">
        <f>GWP!W47</f>
        <v>FW_Inc</v>
      </c>
      <c r="X47" s="82" t="str">
        <f>GWP!X47</f>
        <v>SS_AD_Inc</v>
      </c>
      <c r="Y47" s="83" t="str">
        <f>GWP!Y47</f>
        <v>SS_AD_UOL</v>
      </c>
      <c r="Z47" s="81" t="str">
        <f>GWP!Z47</f>
        <v>FW_sep.</v>
      </c>
      <c r="AA47" s="82" t="str">
        <f>GWP!AA47</f>
        <v>FW_residual</v>
      </c>
      <c r="AB47" s="82" t="str">
        <f>GWP!AB47</f>
        <v>FW_AD</v>
      </c>
      <c r="AC47" s="82" t="str">
        <f>GWP!AC47</f>
        <v>FW_Inc</v>
      </c>
      <c r="AD47" s="82" t="str">
        <f>GWP!AD47</f>
        <v>SS_AD_Inc</v>
      </c>
      <c r="AE47" s="83" t="str">
        <f>GWP!AE47</f>
        <v>SS_AD_UOL</v>
      </c>
    </row>
    <row r="48" spans="1:31" x14ac:dyDescent="0.3">
      <c r="A48" s="57" t="str">
        <f>GWP!A48</f>
        <v>Baseline</v>
      </c>
      <c r="B48" s="69">
        <f>B41</f>
        <v>-6.29027899974059E-6</v>
      </c>
      <c r="C48" s="70">
        <f>C41</f>
        <v>-2.9272701814884098E-6</v>
      </c>
      <c r="D48" s="70">
        <f>D42</f>
        <v>4.6086280892374066E-3</v>
      </c>
      <c r="E48" s="70">
        <f t="shared" ref="E48:AE48" si="7">E42</f>
        <v>2.7975217833786481E-2</v>
      </c>
      <c r="F48" s="70">
        <f t="shared" si="7"/>
        <v>-1.137212697814469E-2</v>
      </c>
      <c r="G48" s="71">
        <f t="shared" si="7"/>
        <v>-6.1057622928096062E-3</v>
      </c>
      <c r="H48" s="69">
        <f t="shared" si="7"/>
        <v>-0.12984274822315048</v>
      </c>
      <c r="I48" s="70">
        <f t="shared" si="7"/>
        <v>1.9639487034502436E-2</v>
      </c>
      <c r="J48" s="70">
        <f t="shared" si="7"/>
        <v>-0.13037986471900428</v>
      </c>
      <c r="K48" s="70">
        <f t="shared" si="7"/>
        <v>1.9831994447064672E-2</v>
      </c>
      <c r="L48" s="70">
        <f t="shared" si="7"/>
        <v>-0.13073763079520218</v>
      </c>
      <c r="M48" s="71">
        <f t="shared" si="7"/>
        <v>-1.629169217770066E-2</v>
      </c>
      <c r="N48" s="69">
        <f t="shared" si="7"/>
        <v>4.0188178981682672E-3</v>
      </c>
      <c r="O48" s="70">
        <f t="shared" si="7"/>
        <v>3.4277139804161479E-2</v>
      </c>
      <c r="P48" s="70">
        <f t="shared" si="7"/>
        <v>3.8404214066975551E-3</v>
      </c>
      <c r="Q48" s="70">
        <f t="shared" si="7"/>
        <v>3.5136263670378934E-2</v>
      </c>
      <c r="R48" s="70">
        <f t="shared" si="7"/>
        <v>-1.325148031117749E-2</v>
      </c>
      <c r="S48" s="71">
        <f t="shared" si="7"/>
        <v>-5.8241557262844858E-3</v>
      </c>
      <c r="T48" s="69">
        <f t="shared" si="7"/>
        <v>0.13190257604388972</v>
      </c>
      <c r="U48" s="70">
        <f t="shared" si="7"/>
        <v>0.14029178778186241</v>
      </c>
      <c r="V48" s="70">
        <f t="shared" si="7"/>
        <v>-1.838404877981719E-2</v>
      </c>
      <c r="W48" s="70">
        <f t="shared" si="7"/>
        <v>0.13979100861866176</v>
      </c>
      <c r="X48" s="70">
        <f t="shared" si="7"/>
        <v>8.5435896551129559E-3</v>
      </c>
      <c r="Y48" s="71">
        <f t="shared" si="7"/>
        <v>0.13137184210282762</v>
      </c>
      <c r="Z48" s="69">
        <f t="shared" si="7"/>
        <v>-7.8877154205680665E-3</v>
      </c>
      <c r="AA48" s="70">
        <f t="shared" si="7"/>
        <v>4.4731285842778641E-2</v>
      </c>
      <c r="AB48" s="70">
        <f t="shared" si="7"/>
        <v>-1.4525576987499882E-2</v>
      </c>
      <c r="AC48" s="70">
        <f t="shared" si="7"/>
        <v>3.9747365928097439E-2</v>
      </c>
      <c r="AD48" s="70">
        <f t="shared" si="7"/>
        <v>-1.9971188631457543E-2</v>
      </c>
      <c r="AE48" s="71">
        <f t="shared" si="7"/>
        <v>-6.2684955312574181E-3</v>
      </c>
    </row>
    <row r="49" spans="1:31" x14ac:dyDescent="0.3">
      <c r="A49" s="57" t="str">
        <f>GWP!A49</f>
        <v>LDPE</v>
      </c>
      <c r="B49" s="72">
        <v>1.2066943113275917E-3</v>
      </c>
      <c r="C49" s="73">
        <v>1.2011016750476606E-3</v>
      </c>
      <c r="D49" s="73">
        <v>1.2051673882925286E-3</v>
      </c>
      <c r="E49" s="73">
        <v>1.1118228724867109E-3</v>
      </c>
      <c r="F49" s="73">
        <v>1.206073681409145E-3</v>
      </c>
      <c r="G49" s="74">
        <v>1.2018135825736427E-3</v>
      </c>
      <c r="H49" s="72">
        <v>3.260179411976019E-4</v>
      </c>
      <c r="I49" s="73">
        <v>3.2639630783353889E-4</v>
      </c>
      <c r="J49" s="73">
        <v>3.2485899923186796E-4</v>
      </c>
      <c r="K49" s="73">
        <v>3.3869281040201289E-4</v>
      </c>
      <c r="L49" s="73">
        <v>3.3737457024137093E-4</v>
      </c>
      <c r="M49" s="74">
        <v>3.3373498474816693E-4</v>
      </c>
      <c r="N49" s="72">
        <v>1.7004483359893338E-3</v>
      </c>
      <c r="O49" s="73">
        <v>1.7012324572336398E-3</v>
      </c>
      <c r="P49" s="73">
        <v>1.7004708245626989E-3</v>
      </c>
      <c r="Q49" s="73">
        <v>1.4828502077465608E-3</v>
      </c>
      <c r="R49" s="73">
        <v>1.7037025839180199E-3</v>
      </c>
      <c r="S49" s="74">
        <v>1.702823152371683E-3</v>
      </c>
      <c r="T49" s="72">
        <v>1.3602348278197178E-3</v>
      </c>
      <c r="U49" s="73">
        <v>1.3483540232910719E-3</v>
      </c>
      <c r="V49" s="73">
        <v>1.352696409850143E-3</v>
      </c>
      <c r="W49" s="73">
        <v>1.346799370949882E-3</v>
      </c>
      <c r="X49" s="73">
        <v>1.3480278099149299E-3</v>
      </c>
      <c r="Y49" s="74">
        <v>1.3558840671054359E-3</v>
      </c>
      <c r="Z49" s="72">
        <v>1.3815381938720788E-3</v>
      </c>
      <c r="AA49" s="73">
        <v>1.3815639397062249E-3</v>
      </c>
      <c r="AB49" s="73">
        <v>1.3816131656757119E-3</v>
      </c>
      <c r="AC49" s="73">
        <v>1.012525394056565E-3</v>
      </c>
      <c r="AD49" s="73">
        <v>1.3815632900493898E-3</v>
      </c>
      <c r="AE49" s="74">
        <v>1.381409430020523E-3</v>
      </c>
    </row>
    <row r="50" spans="1:31" x14ac:dyDescent="0.3">
      <c r="A50" s="57" t="str">
        <f>GWP!A50</f>
        <v>PP</v>
      </c>
      <c r="B50" s="72">
        <v>1.1022284693181217E-3</v>
      </c>
      <c r="C50" s="73">
        <v>1.0966358330381906E-3</v>
      </c>
      <c r="D50" s="73">
        <v>1.1007015462830587E-3</v>
      </c>
      <c r="E50" s="73">
        <v>1.0073570304772409E-3</v>
      </c>
      <c r="F50" s="73">
        <v>1.1016078393996751E-3</v>
      </c>
      <c r="G50" s="74">
        <v>1.0973477405641727E-3</v>
      </c>
      <c r="H50" s="72">
        <v>2.2155209918813196E-4</v>
      </c>
      <c r="I50" s="73">
        <v>2.2193046582406895E-4</v>
      </c>
      <c r="J50" s="73">
        <v>2.2039315722239801E-4</v>
      </c>
      <c r="K50" s="73">
        <v>2.3422696839254294E-4</v>
      </c>
      <c r="L50" s="73">
        <v>2.3290872823190098E-4</v>
      </c>
      <c r="M50" s="74">
        <v>2.2926914273869699E-4</v>
      </c>
      <c r="N50" s="72">
        <v>1.5959824939798641E-3</v>
      </c>
      <c r="O50" s="73">
        <v>1.5967666152241701E-3</v>
      </c>
      <c r="P50" s="73">
        <v>1.5960049825532289E-3</v>
      </c>
      <c r="Q50" s="73">
        <v>1.3783843657370911E-3</v>
      </c>
      <c r="R50" s="73">
        <v>1.59923674190855E-3</v>
      </c>
      <c r="S50" s="74">
        <v>1.5983573103622128E-3</v>
      </c>
      <c r="T50" s="72">
        <v>1.2557689858102479E-3</v>
      </c>
      <c r="U50" s="73">
        <v>1.243888181281602E-3</v>
      </c>
      <c r="V50" s="73">
        <v>1.248230567840673E-3</v>
      </c>
      <c r="W50" s="73">
        <v>1.2423335289404118E-3</v>
      </c>
      <c r="X50" s="73">
        <v>1.24356196790546E-3</v>
      </c>
      <c r="Y50" s="74">
        <v>1.251418225095966E-3</v>
      </c>
      <c r="Z50" s="72">
        <v>1.2770723518626089E-3</v>
      </c>
      <c r="AA50" s="73">
        <v>1.2770980976967549E-3</v>
      </c>
      <c r="AB50" s="73">
        <v>1.277147323666242E-3</v>
      </c>
      <c r="AC50" s="73">
        <v>9.0805955204709501E-4</v>
      </c>
      <c r="AD50" s="73">
        <v>1.2770974480399199E-3</v>
      </c>
      <c r="AE50" s="74">
        <v>1.276943588011053E-3</v>
      </c>
    </row>
    <row r="51" spans="1:31" x14ac:dyDescent="0.3">
      <c r="A51" s="57" t="str">
        <f>GWP!A51</f>
        <v>PUR</v>
      </c>
      <c r="B51" s="72">
        <v>8.5261575072189712E-3</v>
      </c>
      <c r="C51" s="73">
        <v>8.5205648709390409E-3</v>
      </c>
      <c r="D51" s="73">
        <v>8.5246305841839079E-3</v>
      </c>
      <c r="E51" s="73">
        <v>8.431286068378091E-3</v>
      </c>
      <c r="F51" s="73">
        <v>8.5255368773005259E-3</v>
      </c>
      <c r="G51" s="74">
        <v>8.5212767784650228E-3</v>
      </c>
      <c r="H51" s="72">
        <v>7.6454811370889816E-3</v>
      </c>
      <c r="I51" s="73">
        <v>7.6458595037249191E-3</v>
      </c>
      <c r="J51" s="73">
        <v>7.6443221951232477E-3</v>
      </c>
      <c r="K51" s="73">
        <v>7.6581560062933931E-3</v>
      </c>
      <c r="L51" s="73">
        <v>7.6568377661327507E-3</v>
      </c>
      <c r="M51" s="74">
        <v>7.6531981806395467E-3</v>
      </c>
      <c r="N51" s="72">
        <v>9.0199115318807133E-3</v>
      </c>
      <c r="O51" s="73">
        <v>9.0206956531250198E-3</v>
      </c>
      <c r="P51" s="73">
        <v>9.0199340204540797E-3</v>
      </c>
      <c r="Q51" s="73">
        <v>8.8023134036379416E-3</v>
      </c>
      <c r="R51" s="73">
        <v>9.0231657798094007E-3</v>
      </c>
      <c r="S51" s="74">
        <v>9.0222863482630634E-3</v>
      </c>
      <c r="T51" s="72">
        <v>8.6796980237110986E-3</v>
      </c>
      <c r="U51" s="73">
        <v>8.6678172191824512E-3</v>
      </c>
      <c r="V51" s="73">
        <v>8.6721596057415234E-3</v>
      </c>
      <c r="W51" s="73">
        <v>8.6662625668412624E-3</v>
      </c>
      <c r="X51" s="73">
        <v>8.6674910058063097E-3</v>
      </c>
      <c r="Y51" s="74">
        <v>8.6753472629968152E-3</v>
      </c>
      <c r="Z51" s="72">
        <v>8.7010013897634592E-3</v>
      </c>
      <c r="AA51" s="73">
        <v>8.7010271355976044E-3</v>
      </c>
      <c r="AB51" s="73">
        <v>8.7010763615670925E-3</v>
      </c>
      <c r="AC51" s="73">
        <v>8.3319885899479449E-3</v>
      </c>
      <c r="AD51" s="73">
        <v>8.7010264859407691E-3</v>
      </c>
      <c r="AE51" s="74">
        <v>8.7008726259119023E-3</v>
      </c>
    </row>
    <row r="52" spans="1:31" x14ac:dyDescent="0.3">
      <c r="A52" s="57" t="str">
        <f>GWP!A52</f>
        <v>PHA1</v>
      </c>
      <c r="B52" s="72">
        <v>2.035337547677166E-2</v>
      </c>
      <c r="C52" s="73">
        <v>2.0356738485589911E-2</v>
      </c>
      <c r="D52" s="73">
        <v>2.0357513780121936E-2</v>
      </c>
      <c r="E52" s="73">
        <v>2.0273835913054972E-2</v>
      </c>
      <c r="F52" s="73">
        <v>2.0358997817447856E-2</v>
      </c>
      <c r="G52" s="74">
        <v>2.0358652188084948E-2</v>
      </c>
      <c r="H52" s="72">
        <v>1.9480137710892423E-2</v>
      </c>
      <c r="I52" s="73">
        <v>1.9480516077528359E-2</v>
      </c>
      <c r="J52" s="73">
        <v>1.9478978768926687E-2</v>
      </c>
      <c r="K52" s="73">
        <v>1.9492812580096833E-2</v>
      </c>
      <c r="L52" s="73">
        <v>1.9491494339936192E-2</v>
      </c>
      <c r="M52" s="74">
        <v>1.9487854754442986E-2</v>
      </c>
      <c r="N52" s="72">
        <v>2.0854568105684153E-2</v>
      </c>
      <c r="O52" s="73">
        <v>2.0855352226928459E-2</v>
      </c>
      <c r="P52" s="73">
        <v>2.0854590594257517E-2</v>
      </c>
      <c r="Q52" s="73">
        <v>2.0636969977441379E-2</v>
      </c>
      <c r="R52" s="73">
        <v>2.0857822353612838E-2</v>
      </c>
      <c r="S52" s="74">
        <v>2.0856942922066503E-2</v>
      </c>
      <c r="T52" s="72">
        <v>2.0514354597514536E-2</v>
      </c>
      <c r="U52" s="73">
        <v>2.0502473792985892E-2</v>
      </c>
      <c r="V52" s="73">
        <v>2.0506816179544963E-2</v>
      </c>
      <c r="W52" s="73">
        <v>2.05009191406447E-2</v>
      </c>
      <c r="X52" s="73">
        <v>2.0502147579609751E-2</v>
      </c>
      <c r="Y52" s="74">
        <v>2.0510003836800256E-2</v>
      </c>
      <c r="Z52" s="72">
        <v>2.0535657963566899E-2</v>
      </c>
      <c r="AA52" s="73">
        <v>2.0535683709401044E-2</v>
      </c>
      <c r="AB52" s="73">
        <v>2.0535732935370532E-2</v>
      </c>
      <c r="AC52" s="73">
        <v>2.0166645163751384E-2</v>
      </c>
      <c r="AD52" s="73">
        <v>2.0535683059744209E-2</v>
      </c>
      <c r="AE52" s="74">
        <v>2.0535529199715342E-2</v>
      </c>
    </row>
    <row r="53" spans="1:31" x14ac:dyDescent="0.3">
      <c r="A53" s="57" t="str">
        <f>GWP!A53</f>
        <v>PHA2</v>
      </c>
      <c r="B53" s="72">
        <v>5.5573045560883161E-2</v>
      </c>
      <c r="C53" s="73">
        <v>5.5576408569701412E-2</v>
      </c>
      <c r="D53" s="73">
        <v>5.5577183864233437E-2</v>
      </c>
      <c r="E53" s="73">
        <v>5.5493505997166473E-2</v>
      </c>
      <c r="F53" s="73">
        <v>5.5578667901559353E-2</v>
      </c>
      <c r="G53" s="74">
        <v>5.5578322272196452E-2</v>
      </c>
      <c r="H53" s="72">
        <v>5.469980779500392E-2</v>
      </c>
      <c r="I53" s="73">
        <v>5.4700186161639859E-2</v>
      </c>
      <c r="J53" s="73">
        <v>5.4698648853038191E-2</v>
      </c>
      <c r="K53" s="73">
        <v>5.4712482664208334E-2</v>
      </c>
      <c r="L53" s="73">
        <v>5.4711164424047692E-2</v>
      </c>
      <c r="M53" s="74">
        <v>5.470752483855449E-2</v>
      </c>
      <c r="N53" s="72">
        <v>5.6074238189795657E-2</v>
      </c>
      <c r="O53" s="73">
        <v>5.607502231103996E-2</v>
      </c>
      <c r="P53" s="73">
        <v>5.6074260678369021E-2</v>
      </c>
      <c r="Q53" s="73">
        <v>5.585664006155288E-2</v>
      </c>
      <c r="R53" s="73">
        <v>5.6077492437724342E-2</v>
      </c>
      <c r="S53" s="74">
        <v>5.6076613006178E-2</v>
      </c>
      <c r="T53" s="72">
        <v>5.573402468162604E-2</v>
      </c>
      <c r="U53" s="73">
        <v>5.572214387709739E-2</v>
      </c>
      <c r="V53" s="73">
        <v>5.5726486263656463E-2</v>
      </c>
      <c r="W53" s="73">
        <v>5.5720589224756201E-2</v>
      </c>
      <c r="X53" s="73">
        <v>5.5721817663721251E-2</v>
      </c>
      <c r="Y53" s="74">
        <v>5.5729673920911757E-2</v>
      </c>
      <c r="Z53" s="72">
        <v>5.5755328047678396E-2</v>
      </c>
      <c r="AA53" s="73">
        <v>5.5755353793512548E-2</v>
      </c>
      <c r="AB53" s="73">
        <v>5.5755403019482029E-2</v>
      </c>
      <c r="AC53" s="73">
        <v>5.5386315247862881E-2</v>
      </c>
      <c r="AD53" s="73">
        <v>5.5755353143855713E-2</v>
      </c>
      <c r="AE53" s="74">
        <v>5.5755199283826842E-2</v>
      </c>
    </row>
    <row r="54" spans="1:31" x14ac:dyDescent="0.3">
      <c r="A54" s="57" t="str">
        <f>GWP!A54</f>
        <v>PHA3</v>
      </c>
      <c r="B54" s="72">
        <v>2.575304698930066E-2</v>
      </c>
      <c r="C54" s="73">
        <v>2.5756409998118911E-2</v>
      </c>
      <c r="D54" s="73">
        <v>2.5757185292650937E-2</v>
      </c>
      <c r="E54" s="73">
        <v>2.5673507425583973E-2</v>
      </c>
      <c r="F54" s="73">
        <v>2.5758669329976856E-2</v>
      </c>
      <c r="G54" s="74">
        <v>2.5758323700613948E-2</v>
      </c>
      <c r="H54" s="72">
        <v>2.4879809223421423E-2</v>
      </c>
      <c r="I54" s="73">
        <v>2.4880187590057359E-2</v>
      </c>
      <c r="J54" s="73">
        <v>2.4878650281455687E-2</v>
      </c>
      <c r="K54" s="73">
        <v>2.4892484092625834E-2</v>
      </c>
      <c r="L54" s="73">
        <v>2.4891165852465192E-2</v>
      </c>
      <c r="M54" s="74">
        <v>2.4887526266971986E-2</v>
      </c>
      <c r="N54" s="72">
        <v>2.6254239618213153E-2</v>
      </c>
      <c r="O54" s="73">
        <v>2.6255023739457459E-2</v>
      </c>
      <c r="P54" s="73">
        <v>2.6254262106786518E-2</v>
      </c>
      <c r="Q54" s="73">
        <v>2.6036641489970379E-2</v>
      </c>
      <c r="R54" s="73">
        <v>2.6257493866141839E-2</v>
      </c>
      <c r="S54" s="74">
        <v>2.6256614434595503E-2</v>
      </c>
      <c r="T54" s="72">
        <v>2.5914026110043537E-2</v>
      </c>
      <c r="U54" s="73">
        <v>2.5902145305514893E-2</v>
      </c>
      <c r="V54" s="73">
        <v>2.5906487692073963E-2</v>
      </c>
      <c r="W54" s="73">
        <v>2.59005906531737E-2</v>
      </c>
      <c r="X54" s="73">
        <v>2.5901819092138751E-2</v>
      </c>
      <c r="Y54" s="74">
        <v>2.5909675349329257E-2</v>
      </c>
      <c r="Z54" s="72">
        <v>2.5935329476095899E-2</v>
      </c>
      <c r="AA54" s="73">
        <v>2.5935355221930044E-2</v>
      </c>
      <c r="AB54" s="73">
        <v>2.5935404447899532E-2</v>
      </c>
      <c r="AC54" s="73">
        <v>2.5566316676280385E-2</v>
      </c>
      <c r="AD54" s="73">
        <v>2.5935354572273209E-2</v>
      </c>
      <c r="AE54" s="74">
        <v>2.5935200712244342E-2</v>
      </c>
    </row>
    <row r="55" spans="1:31" x14ac:dyDescent="0.3">
      <c r="A55" s="57" t="str">
        <f>GWP!A55</f>
        <v>Low CH4 leaking (biorefinery + CF)</v>
      </c>
      <c r="B55" s="72">
        <v>3.8897529220901536E-3</v>
      </c>
      <c r="C55" s="73">
        <v>3.7697269160462836E-2</v>
      </c>
      <c r="D55" s="73">
        <v>4.0632333173043064E-3</v>
      </c>
      <c r="E55" s="73">
        <v>2.742417388228147E-2</v>
      </c>
      <c r="F55" s="73">
        <v>-1.1462445747810883E-2</v>
      </c>
      <c r="G55" s="74">
        <v>-6.3190737765088023E-3</v>
      </c>
      <c r="H55" s="72">
        <v>-0.13056837737793528</v>
      </c>
      <c r="I55" s="73">
        <v>1.996492850634839E-2</v>
      </c>
      <c r="J55" s="73">
        <v>-0.13065276914126303</v>
      </c>
      <c r="K55" s="73">
        <v>2.0210490631264993E-2</v>
      </c>
      <c r="L55" s="73">
        <v>-0.13017374101561299</v>
      </c>
      <c r="M55" s="74">
        <v>-1.6510974302164597E-2</v>
      </c>
      <c r="N55" s="72">
        <v>3.6341386059400315E-3</v>
      </c>
      <c r="O55" s="73">
        <v>3.4183167408308526E-2</v>
      </c>
      <c r="P55" s="73">
        <v>3.5840359281519504E-3</v>
      </c>
      <c r="Q55" s="73">
        <v>3.5348806121370535E-2</v>
      </c>
      <c r="R55" s="73">
        <v>-1.351361051659877E-2</v>
      </c>
      <c r="S55" s="74">
        <v>-6.106307271200386E-3</v>
      </c>
      <c r="T55" s="72">
        <v>0.13352872400980068</v>
      </c>
      <c r="U55" s="73">
        <v>0.13934168053327672</v>
      </c>
      <c r="V55" s="73">
        <v>-1.8366865551913088E-2</v>
      </c>
      <c r="W55" s="73">
        <v>0.14054928910986003</v>
      </c>
      <c r="X55" s="73">
        <v>8.3063341453390432E-3</v>
      </c>
      <c r="Y55" s="74">
        <v>0.13183989958299724</v>
      </c>
      <c r="Z55" s="72">
        <v>-8.0418694791658529E-3</v>
      </c>
      <c r="AA55" s="73">
        <v>4.4310684215252978E-2</v>
      </c>
      <c r="AB55" s="73">
        <v>-1.4894101733703181E-2</v>
      </c>
      <c r="AC55" s="73">
        <v>3.9891506572434628E-2</v>
      </c>
      <c r="AD55" s="73">
        <v>-2.0501234298365728E-2</v>
      </c>
      <c r="AE55" s="74">
        <v>-6.4029669727903964E-3</v>
      </c>
    </row>
    <row r="56" spans="1:31" x14ac:dyDescent="0.3">
      <c r="A56" s="57" t="str">
        <f>GWP!A56</f>
        <v>Biogas upgrading (biorefinery + CF)</v>
      </c>
      <c r="B56" s="72">
        <v>1.6993051523469499E-2</v>
      </c>
      <c r="C56" s="73">
        <v>3.5494109791445745E-2</v>
      </c>
      <c r="D56" s="73">
        <v>1.6799971978794171E-2</v>
      </c>
      <c r="E56" s="73">
        <v>2.5215429469809692E-2</v>
      </c>
      <c r="F56" s="73">
        <v>-3.0961148340484064E-3</v>
      </c>
      <c r="G56" s="74">
        <v>2.055776491253004E-3</v>
      </c>
      <c r="H56" s="72">
        <v>-0.12191418325204741</v>
      </c>
      <c r="I56" s="73">
        <v>1.2247153646801713E-2</v>
      </c>
      <c r="J56" s="73">
        <v>-0.12195019509931865</v>
      </c>
      <c r="K56" s="73">
        <v>1.2288736389322668E-2</v>
      </c>
      <c r="L56" s="73">
        <v>-0.12153598529068882</v>
      </c>
      <c r="M56" s="74">
        <v>-7.9924484603825664E-3</v>
      </c>
      <c r="N56" s="72">
        <v>1.5937419831684261E-2</v>
      </c>
      <c r="O56" s="73">
        <v>3.1802386067829487E-2</v>
      </c>
      <c r="P56" s="73">
        <v>1.5930933545393017E-2</v>
      </c>
      <c r="Q56" s="73">
        <v>2.95067378194965E-2</v>
      </c>
      <c r="R56" s="73">
        <v>-4.2070488798015802E-3</v>
      </c>
      <c r="S56" s="74">
        <v>3.2510020798423617E-3</v>
      </c>
      <c r="T56" s="72">
        <v>0.12515054208398627</v>
      </c>
      <c r="U56" s="73">
        <v>0.13085532371096387</v>
      </c>
      <c r="V56" s="73">
        <v>-8.802969718224191E-3</v>
      </c>
      <c r="W56" s="73">
        <v>0.13206790210723982</v>
      </c>
      <c r="X56" s="73">
        <v>-1.3656976733503092E-4</v>
      </c>
      <c r="Y56" s="74">
        <v>0.12312301960385298</v>
      </c>
      <c r="Z56" s="72">
        <v>6.8719283443213633E-4</v>
      </c>
      <c r="AA56" s="73">
        <v>4.1200972434506253E-2</v>
      </c>
      <c r="AB56" s="73">
        <v>-2.0448797535225381E-3</v>
      </c>
      <c r="AC56" s="73">
        <v>3.6745903410048804E-2</v>
      </c>
      <c r="AD56" s="73">
        <v>-1.5835168048617676E-2</v>
      </c>
      <c r="AE56" s="74">
        <v>-1.6856007465209676E-3</v>
      </c>
    </row>
    <row r="57" spans="1:31" x14ac:dyDescent="0.3">
      <c r="A57" s="57" t="str">
        <f>GWP!A57</f>
        <v>Low CH4 leaking (only biorefinery)</v>
      </c>
      <c r="B57" s="72">
        <v>4.7915172454749116E-3</v>
      </c>
      <c r="C57" s="73">
        <v>3.7818442919167347E-2</v>
      </c>
      <c r="D57" s="73">
        <v>4.8371208940208767E-3</v>
      </c>
      <c r="E57" s="73">
        <v>2.8038726821260643E-2</v>
      </c>
      <c r="F57" s="73">
        <v>-1.1124628424403805E-2</v>
      </c>
      <c r="G57" s="74">
        <v>-5.7779419215486872E-3</v>
      </c>
      <c r="H57" s="72">
        <v>-0.12960624877395333</v>
      </c>
      <c r="I57" s="73">
        <v>1.9614031075364517E-2</v>
      </c>
      <c r="J57" s="73">
        <v>-0.13004074630238138</v>
      </c>
      <c r="K57" s="73">
        <v>1.9507528425534094E-2</v>
      </c>
      <c r="L57" s="73">
        <v>-0.13028015689430203</v>
      </c>
      <c r="M57" s="74">
        <v>-1.4661856360632528E-2</v>
      </c>
      <c r="N57" s="72">
        <v>4.2260894129226801E-3</v>
      </c>
      <c r="O57" s="73">
        <v>3.4440818895259843E-2</v>
      </c>
      <c r="P57" s="73">
        <v>4.0342580660115918E-3</v>
      </c>
      <c r="Q57" s="73">
        <v>3.5406499149706595E-2</v>
      </c>
      <c r="R57" s="73">
        <v>-1.2970342706354041E-2</v>
      </c>
      <c r="S57" s="74">
        <v>-5.4841532696664561E-3</v>
      </c>
      <c r="T57" s="72">
        <v>0.13284931243599774</v>
      </c>
      <c r="U57" s="73">
        <v>0.13936707043237581</v>
      </c>
      <c r="V57" s="73">
        <v>-2.046016422636688E-2</v>
      </c>
      <c r="W57" s="73">
        <v>0.14132949549238225</v>
      </c>
      <c r="X57" s="73">
        <v>8.2584199013063918E-3</v>
      </c>
      <c r="Y57" s="74">
        <v>0.1316305038520332</v>
      </c>
      <c r="Z57" s="72">
        <v>-7.5136253561360897E-3</v>
      </c>
      <c r="AA57" s="73">
        <v>4.3999308610329114E-2</v>
      </c>
      <c r="AB57" s="73">
        <v>-1.456166885232173E-2</v>
      </c>
      <c r="AC57" s="73">
        <v>3.9219688336194242E-2</v>
      </c>
      <c r="AD57" s="73">
        <v>-2.0719726275428691E-2</v>
      </c>
      <c r="AE57" s="74">
        <v>-5.9230669449797709E-3</v>
      </c>
    </row>
    <row r="58" spans="1:31" x14ac:dyDescent="0.3">
      <c r="A58" s="57" t="str">
        <f>GWP!A58</f>
        <v>Biogas upgrading (only biorefinery)</v>
      </c>
      <c r="B58" s="72">
        <v>6.4141901417090312E-4</v>
      </c>
      <c r="C58" s="73">
        <v>3.3843915031499645E-2</v>
      </c>
      <c r="D58" s="73">
        <v>1.0012047871277075E-3</v>
      </c>
      <c r="E58" s="73">
        <v>2.3777057270220742E-2</v>
      </c>
      <c r="F58" s="73">
        <v>-2.1878794523327773E-2</v>
      </c>
      <c r="G58" s="74">
        <v>-1.6327129860045364E-2</v>
      </c>
      <c r="H58" s="72">
        <v>-0.14075781818391819</v>
      </c>
      <c r="I58" s="73">
        <v>8.679413459343182E-3</v>
      </c>
      <c r="J58" s="73">
        <v>-0.14124425082986281</v>
      </c>
      <c r="K58" s="73">
        <v>8.3074393304630248E-3</v>
      </c>
      <c r="L58" s="73">
        <v>-0.14142011862886597</v>
      </c>
      <c r="M58" s="74">
        <v>-2.5636072273900315E-2</v>
      </c>
      <c r="N58" s="72">
        <v>-3.488605044791902E-3</v>
      </c>
      <c r="O58" s="73">
        <v>2.6556630501183089E-2</v>
      </c>
      <c r="P58" s="73">
        <v>-4.278819282352399E-3</v>
      </c>
      <c r="Q58" s="73">
        <v>2.7515437852544587E-2</v>
      </c>
      <c r="R58" s="73">
        <v>-2.5683882627498173E-2</v>
      </c>
      <c r="S58" s="74">
        <v>-1.7713909410598739E-2</v>
      </c>
      <c r="T58" s="72">
        <v>0.12089146984344291</v>
      </c>
      <c r="U58" s="73">
        <v>0.12734502983998286</v>
      </c>
      <c r="V58" s="73">
        <v>-3.2485895456827348E-2</v>
      </c>
      <c r="W58" s="73">
        <v>0.12920373741709862</v>
      </c>
      <c r="X58" s="73">
        <v>-3.7543702473220339E-3</v>
      </c>
      <c r="Y58" s="74">
        <v>0.11926595323117896</v>
      </c>
      <c r="Z58" s="72">
        <v>-1.2651816991364865E-2</v>
      </c>
      <c r="AA58" s="73">
        <v>3.8930655635324274E-2</v>
      </c>
      <c r="AB58" s="73">
        <v>-1.9790020387504489E-2</v>
      </c>
      <c r="AC58" s="73">
        <v>3.4060293593848712E-2</v>
      </c>
      <c r="AD58" s="73">
        <v>-3.190250380345086E-2</v>
      </c>
      <c r="AE58" s="74">
        <v>-1.7178966050707557E-2</v>
      </c>
    </row>
    <row r="59" spans="1:31" x14ac:dyDescent="0.3">
      <c r="A59" s="57" t="str">
        <f>GWP!A59</f>
        <v>Average electricity</v>
      </c>
      <c r="B59" s="72">
        <v>4.5007623392742677E-3</v>
      </c>
      <c r="C59" s="73">
        <v>3.7518685843149401E-2</v>
      </c>
      <c r="D59" s="73">
        <v>4.864296350030853E-3</v>
      </c>
      <c r="E59" s="73">
        <v>2.6402375769150291E-2</v>
      </c>
      <c r="F59" s="73">
        <v>-1.0803937864898439E-2</v>
      </c>
      <c r="G59" s="74">
        <v>-5.7787383468140274E-3</v>
      </c>
      <c r="H59" s="72">
        <v>-0.13056366023204385</v>
      </c>
      <c r="I59" s="73">
        <v>2.3470188698746661E-2</v>
      </c>
      <c r="J59" s="73">
        <v>-0.13062522690667153</v>
      </c>
      <c r="K59" s="73">
        <v>2.3632396482554344E-2</v>
      </c>
      <c r="L59" s="73">
        <v>-0.13019292827836249</v>
      </c>
      <c r="M59" s="74">
        <v>-1.6003877957642496E-2</v>
      </c>
      <c r="N59" s="72">
        <v>8.3775978977884916E-3</v>
      </c>
      <c r="O59" s="73">
        <v>3.6203196814363042E-2</v>
      </c>
      <c r="P59" s="73">
        <v>8.4981282827017082E-3</v>
      </c>
      <c r="Q59" s="73">
        <v>3.5303106679589275E-2</v>
      </c>
      <c r="R59" s="73">
        <v>-6.6563171305140433E-3</v>
      </c>
      <c r="S59" s="74">
        <v>-2.208940420191E-3</v>
      </c>
      <c r="T59" s="72">
        <v>0.13197025292962894</v>
      </c>
      <c r="U59" s="73">
        <v>0.13967301337322283</v>
      </c>
      <c r="V59" s="73">
        <v>-1.5067261899464732E-2</v>
      </c>
      <c r="W59" s="73">
        <v>0.14086367173678813</v>
      </c>
      <c r="X59" s="73">
        <v>6.955900929709451E-3</v>
      </c>
      <c r="Y59" s="74">
        <v>0.13020049353604621</v>
      </c>
      <c r="Z59" s="72">
        <v>-5.572603405027297E-3</v>
      </c>
      <c r="AA59" s="73">
        <v>4.6037402596142023E-2</v>
      </c>
      <c r="AB59" s="73">
        <v>-1.1807816308109533E-2</v>
      </c>
      <c r="AC59" s="73">
        <v>4.4372370536098368E-2</v>
      </c>
      <c r="AD59" s="73">
        <v>-1.831141235513831E-2</v>
      </c>
      <c r="AE59" s="74">
        <v>-4.7829673513203348E-3</v>
      </c>
    </row>
    <row r="60" spans="1:31" x14ac:dyDescent="0.3">
      <c r="A60" s="57" t="str">
        <f>GWP!A60</f>
        <v>Average space heating</v>
      </c>
      <c r="B60" s="84">
        <v>4.1657673514666083E-3</v>
      </c>
      <c r="C60" s="85">
        <v>3.7702548222260712E-2</v>
      </c>
      <c r="D60" s="85">
        <v>4.53618282982211E-3</v>
      </c>
      <c r="E60" s="85">
        <v>2.7044244323088031E-2</v>
      </c>
      <c r="F60" s="85">
        <v>-1.1259692371824189E-2</v>
      </c>
      <c r="G60" s="86">
        <v>-6.0284096765331006E-3</v>
      </c>
      <c r="H60" s="84">
        <v>-0.13039912919772903</v>
      </c>
      <c r="I60" s="85">
        <v>1.9828966656895541E-2</v>
      </c>
      <c r="J60" s="85">
        <v>-0.1304812492235454</v>
      </c>
      <c r="K60" s="85">
        <v>2.0058164238125387E-2</v>
      </c>
      <c r="L60" s="85">
        <v>-0.13002075233685842</v>
      </c>
      <c r="M60" s="86">
        <v>-1.6347065792369806E-2</v>
      </c>
      <c r="N60" s="84">
        <v>3.5815305934477786E-3</v>
      </c>
      <c r="O60" s="85">
        <v>3.4263381592918619E-2</v>
      </c>
      <c r="P60" s="85">
        <v>3.699479898162294E-3</v>
      </c>
      <c r="Q60" s="85">
        <v>3.5082242285356717E-2</v>
      </c>
      <c r="R60" s="85">
        <v>-1.3240921058917996E-2</v>
      </c>
      <c r="S60" s="86">
        <v>-5.9484489087225575E-3</v>
      </c>
      <c r="T60" s="84">
        <v>0.13337182641062334</v>
      </c>
      <c r="U60" s="85">
        <v>0.13920471379769125</v>
      </c>
      <c r="V60" s="85">
        <v>-1.8183562761884726E-2</v>
      </c>
      <c r="W60" s="85">
        <v>0.14039361343510579</v>
      </c>
      <c r="X60" s="85">
        <v>8.1425719363920485E-3</v>
      </c>
      <c r="Y60" s="86">
        <v>0.13166221680157977</v>
      </c>
      <c r="Z60" s="84">
        <v>-7.876192153424116E-3</v>
      </c>
      <c r="AA60" s="85">
        <v>4.4246391416923339E-2</v>
      </c>
      <c r="AB60" s="85">
        <v>-1.4644440545647754E-2</v>
      </c>
      <c r="AC60" s="85">
        <v>3.9823766171812991E-2</v>
      </c>
      <c r="AD60" s="85">
        <v>-2.0414319893053159E-2</v>
      </c>
      <c r="AE60" s="86">
        <v>-6.3090873403550702E-3</v>
      </c>
    </row>
    <row r="61" spans="1:31" x14ac:dyDescent="0.3">
      <c r="A61" s="57" t="str">
        <f>GWP!A61</f>
        <v>No NaOCl</v>
      </c>
      <c r="B61" s="84">
        <v>3.0575814219822054E-3</v>
      </c>
      <c r="C61" s="85">
        <v>3.6569120295125691E-2</v>
      </c>
      <c r="D61" s="85">
        <v>2.8176438327601919E-3</v>
      </c>
      <c r="E61" s="85">
        <v>2.655782394397976E-2</v>
      </c>
      <c r="F61" s="85">
        <v>-1.2486855680629558E-2</v>
      </c>
      <c r="G61" s="86">
        <v>-7.4587726113439032E-3</v>
      </c>
      <c r="H61" s="84">
        <v>-0.13166027886017756</v>
      </c>
      <c r="I61" s="85">
        <v>1.8558727195468611E-2</v>
      </c>
      <c r="J61" s="85">
        <v>-0.13171287983627689</v>
      </c>
      <c r="K61" s="85">
        <v>1.883196734023147E-2</v>
      </c>
      <c r="L61" s="85">
        <v>-0.1312222221673747</v>
      </c>
      <c r="M61" s="86">
        <v>-1.7564679224509185E-2</v>
      </c>
      <c r="N61" s="84">
        <v>3.1288568487712648E-3</v>
      </c>
      <c r="O61" s="85">
        <v>3.3173975497283389E-2</v>
      </c>
      <c r="P61" s="85">
        <v>2.1498813774449756E-3</v>
      </c>
      <c r="Q61" s="85">
        <v>3.4114357464360798E-2</v>
      </c>
      <c r="R61" s="85">
        <v>-1.4735138144407862E-2</v>
      </c>
      <c r="S61" s="86">
        <v>-6.7811975029255997E-3</v>
      </c>
      <c r="T61" s="84">
        <v>0.13215028399128731</v>
      </c>
      <c r="U61" s="85">
        <v>0.13796044540561112</v>
      </c>
      <c r="V61" s="85">
        <v>-1.944621296211951E-2</v>
      </c>
      <c r="W61" s="85">
        <v>0.13916656409209871</v>
      </c>
      <c r="X61" s="85">
        <v>6.9234823312905418E-3</v>
      </c>
      <c r="Y61" s="86">
        <v>0.13042687926327706</v>
      </c>
      <c r="Z61" s="84">
        <v>-9.1264004274408204E-3</v>
      </c>
      <c r="AA61" s="85">
        <v>4.3013097139527709E-2</v>
      </c>
      <c r="AB61" s="85">
        <v>-1.5891812758213997E-2</v>
      </c>
      <c r="AC61" s="85">
        <v>3.8595637539321409E-2</v>
      </c>
      <c r="AD61" s="85">
        <v>-2.165628186033627E-2</v>
      </c>
      <c r="AE61" s="86">
        <v>-7.5325536274266046E-3</v>
      </c>
    </row>
    <row r="62" spans="1:31" x14ac:dyDescent="0.3">
      <c r="A62" s="57" t="str">
        <f>GWP!A62</f>
        <v>PHA composting</v>
      </c>
      <c r="B62" s="87">
        <v>4.1541157481569148E-3</v>
      </c>
      <c r="C62" s="88">
        <v>3.7754998032416907E-2</v>
      </c>
      <c r="D62" s="88">
        <v>4.6086280892373892E-3</v>
      </c>
      <c r="E62" s="88">
        <v>2.7975217833786498E-2</v>
      </c>
      <c r="F62" s="88">
        <v>-1.1372126978144688E-2</v>
      </c>
      <c r="G62" s="89">
        <v>-6.1057622928096141E-3</v>
      </c>
      <c r="H62" s="87">
        <v>-0.12984274822315053</v>
      </c>
      <c r="I62" s="88">
        <v>1.963948703450244E-2</v>
      </c>
      <c r="J62" s="88">
        <v>-0.13037986471900428</v>
      </c>
      <c r="K62" s="88">
        <v>1.9831994447064676E-2</v>
      </c>
      <c r="L62" s="88">
        <v>-0.13073763079520218</v>
      </c>
      <c r="M62" s="89">
        <v>-1.6291692177700691E-2</v>
      </c>
      <c r="N62" s="87">
        <v>4.0188178981682646E-3</v>
      </c>
      <c r="O62" s="88">
        <v>3.4277139804161472E-2</v>
      </c>
      <c r="P62" s="88">
        <v>3.8404214066975867E-3</v>
      </c>
      <c r="Q62" s="88">
        <v>3.5136263670378934E-2</v>
      </c>
      <c r="R62" s="88">
        <v>-1.3251480311177496E-2</v>
      </c>
      <c r="S62" s="89">
        <v>-5.8241557262844728E-3</v>
      </c>
      <c r="T62" s="87">
        <v>0.13190257604388977</v>
      </c>
      <c r="U62" s="88">
        <v>0.14029178778186233</v>
      </c>
      <c r="V62" s="88">
        <v>-1.8384048779817287E-2</v>
      </c>
      <c r="W62" s="88">
        <v>0.13979100861866173</v>
      </c>
      <c r="X62" s="88">
        <v>8.5435896551129681E-3</v>
      </c>
      <c r="Y62" s="89">
        <v>0.1313718421028276</v>
      </c>
      <c r="Z62" s="87">
        <v>-7.8877154205680838E-3</v>
      </c>
      <c r="AA62" s="88">
        <v>4.4731285842778634E-2</v>
      </c>
      <c r="AB62" s="88">
        <v>-1.4525576987499886E-2</v>
      </c>
      <c r="AC62" s="88">
        <v>3.974736592809746E-2</v>
      </c>
      <c r="AD62" s="88">
        <v>-1.9971188631457547E-2</v>
      </c>
      <c r="AE62" s="89">
        <v>-6.2684955312573886E-3</v>
      </c>
    </row>
    <row r="63" spans="1:31" x14ac:dyDescent="0.3">
      <c r="B63" s="73"/>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{03C98AEB-9F63-4E50-B064-3E9EC4923E80}</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{D26EA3DB-E1BE-43CD-BDDA-FFF496B7A01A}</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{CC8720EA-1C54-4A9B-8797-394E5CCEB30B}</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{E0B4F388-663C-4B37-B7E5-0942AE800F94}</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{EE5F16BB-D3B6-480A-9C02-78D73A562B92}</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{3A552703-EC90-4D29-8D0F-F97776FE7C4E}</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{934D45B3-AD13-4044-BACE-D3C78C5FB519}</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{193DB51C-FC94-4853-B0BC-C3A3D748C8F6}</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{407B65B8-35E1-472A-83EC-7739950C7642}</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{C6AB6B2F-2333-4007-8BFF-E945CE339121}</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{1A5DCE53-A71A-4A39-8862-B74DD8B453F4}</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{39AC3BC0-FCB5-471C-A466-384A34214B5B}</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{E42272BE-F506-453C-8D67-582711ACAA28}</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{FB538B36-473B-4639-B111-F32B10BB3924}</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{AC955B11-1F27-4515-83DF-F59F2D03835D}</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{0E6F7CB6-A3AC-42C4-AD8A-931848C57144}</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{DD28B7CD-1A63-43AD-B0DE-DF6D5AAD0271}</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{F9EB8540-76AB-425C-A0F3-A6132DE5DB84}</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{E72FADC9-2F23-4A1B-BA1F-5ACEDC16482D}</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{7EAEB427-641A-401F-A546-C9C8F58D971A}</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{0A901792-EA72-4BC6-AD2A-ABDBEE0D5B80}</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{EFEC1906-2795-4598-9398-09590C52E321}</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{2D3170BD-B7C4-4588-8A54-6CBDABF3F0E8}</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{4B7D8996-834B-4E00-9C22-149FFE3AA1C4}</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{C4F9B200-0CFA-44A5-910F-1321C776F3FB}</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{4DB27CF0-3B0D-4B06-951E-30A51A541671}</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{9CAE4251-74DA-458E-8002-2338D8CFA585}</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{B96242A7-F933-44FF-95CC-8C84FCF61F83}</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{33E2DA7A-EDA5-47B9-AC9E-7DFE67CF99D8}</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{CA87AF45-7B55-4E91-AD41-2CDA82BAD76D}</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{5A28816B-74F7-47AD-9751-880DB6D1A212}</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{9806023E-5BF0-410C-A5F1-2357495FB5A8}</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{3F08B42A-FBA8-4748-B888-FF71A3331117}</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{0C2CF011-B91C-48E4-98EA-C5C884B9B9A1}</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{D78B9DF3-25EE-42F4-94C7-9D8D08237803}</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{3B1B0846-5356-4E03-9AF3-F7BEF7A4B0DB}</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{AD524444-9494-4E71-8694-7B4212F29A0D}</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{D723D38F-9429-4F7D-AB98-67B4B3D2606B}</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{7FF471CD-9403-4C89-B74C-9A547B0A5F2F}</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{6EC1FAFC-FF37-45C4-8FD6-F89815E052F8}</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{7E4EFE75-C6EE-46EB-8E5C-8F3BF9E71E10}</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{97A91E35-7861-4B3B-A96B-44FA146812E8}</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{37AF60B9-70E6-4DE8-B5CA-E9403BF74B46}</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{7A70C02C-9978-4BF3-A6CC-88083E6100EB}</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{9706F1D2-D347-44B5-8139-26C4F85DC6D3}</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{5F2854D9-8269-4549-9871-E936C6D71A0D}</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{20B9FC87-8A8D-484A-8B81-C9F0908AFF50}</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{CD69B630-5E79-4F02-815A-D02448CD01F0}</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{3B8B9F3D-82B9-41E6-86A8-D25018EA150A}</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{C683B301-D05B-4124-8D82-FF86B47DBF61}</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{14DD5454-796A-4594-8FB5-52E02762AB4A}</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{754EA999-66E1-469B-916A-8401B9AF9BE9}</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{B51C9FEE-5451-40E8-8B3E-9EBCDDB9D205}</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{BD461A91-E168-43FB-BCAE-2C88F0282150}</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{86257FFA-1D63-4804-B3DC-D900E598FB09}</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{FE01D52A-A264-480A-920B-809566138F91}</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{B9F0DB49-4508-4A1F-A90B-B068D0AD2C72}</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{274C3438-A623-4570-8C80-0A39633A7626}</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{0CAAD705-66DE-4A11-8B0C-3F60177AB230}</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{83AB8BD8-3F5E-459A-81C8-0FDDFFE89249}</x14:id>
        </ext>
      </extLst>
    </cfRule>
  </conditionalFormatting>
  <conditionalFormatting sqref="B41:AE41">
    <cfRule type="dataBar" priority="31">
      <dataBar>
        <cfvo type="min"/>
        <cfvo type="max"/>
        <color theme="7"/>
      </dataBar>
      <extLst>
        <ext xmlns:x14="http://schemas.microsoft.com/office/spreadsheetml/2009/9/main" uri="{B025F937-C7B1-47D3-B67F-A62EFF666E3E}">
          <x14:id>{3FFC5525-F344-4D21-B605-6222FB5C0DA3}</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{0B4079F1-438F-4E53-BF13-36D0665FCE1C}</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{CD495C67-A676-40D4-9D0C-DEBF2FF7E791}</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{EC2B186C-C36B-4E07-A257-C4E0A47D43C3}</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{BB23B8EA-60E4-41D6-93C7-C0F24928C961}</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{58A294FE-9D10-4409-9774-8D773F7A06F2}</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{6DF1929C-9F5D-4439-81E3-1E246B6E50EE}</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{AD4B0D5E-E7AB-4484-9A9B-12198DD50277}</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{394AEE21-913A-4473-BC24-6EB0A381611E}</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{176B22E2-2014-432C-B618-73951B818257}</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{BCDB5426-463D-4039-BC16-0E6765AF8AA8}</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{950300CD-175A-4583-8824-0A4FC519C032}</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{136C2A0A-9518-400F-80E1-D166293C9A9D}</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{A1F4F647-ADAA-41A8-AB4B-CD794A29226A}</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{EE2672F5-057B-4DB5-BAB1-EF153E108A4C}</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{DF748774-A24C-4C8F-B4DF-6BD4ECCF1099}</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{2FE471B9-BF89-49D2-BA08-E5BF29ED4DF6}</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{53C2C056-ADBE-4F1B-B389-D4CB39C69518}</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{C88FF653-8448-4D80-A549-4D5AE1A8FFE1}</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{817C63A7-F5D8-4787-8DDA-D375A1E67E38}</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{C3D9AA4B-9E91-4FC1-8020-21F797CEF816}</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{FD2AAA84-C1D3-4433-9916-BAD1F1BBF99C}</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{ED9B0D93-B7D2-4A9C-AD98-1DFC995BFF21}</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{C6E94B8E-5BAA-4E93-8C7B-B56AB61BD1C1}</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{CCFE3B69-FBAB-41F4-B1EF-B2C0AD63D9CE}</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{F3B65451-5606-4307-BF65-BF73DFB54351}</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{155077D9-8DB3-4544-945B-9951535C7D55}</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{B6608244-CA04-4074-98C4-9C14DEA47C66}</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{38F9A7E8-FDF5-4D9D-97B7-64B8D2DC3CFB}</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{64994C7A-A348-4918-90B3-3604A0EDD244}</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{089C5028-CFCA-4DF4-9E68-1DD70D7EFCCD}</x14:id>
        </ext>
      </extLst>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03C98AEB-9F63-4E50-B064-3E9EC4923E80}">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D26EA3DB-E1BE-43CD-BDDA-FFF496B7A01A}">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CC8720EA-1C54-4A9B-8797-394E5CCEB30B}">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E0B4F388-663C-4B37-B7E5-0942AE800F94}">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EE5F16BB-D3B6-480A-9C02-78D73A562B92}">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3A552703-EC90-4D29-8D0F-F97776FE7C4E}">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934D45B3-AD13-4044-BACE-D3C78C5FB519}">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193DB51C-FC94-4853-B0BC-C3A3D748C8F6}">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407B65B8-35E1-472A-83EC-7739950C7642}">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C6AB6B2F-2333-4007-8BFF-E945CE339121}">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1A5DCE53-A71A-4A39-8862-B74DD8B453F4}">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39AC3BC0-FCB5-471C-A466-384A34214B5B}">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E42272BE-F506-453C-8D67-582711ACAA28}">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FB538B36-473B-4639-B111-F32B10BB3924}">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AC955B11-1F27-4515-83DF-F59F2D03835D}">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0E6F7CB6-A3AC-42C4-AD8A-931848C57144}">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DD28B7CD-1A63-43AD-B0DE-DF6D5AAD0271}">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F9EB8540-76AB-425C-A0F3-A6132DE5DB84}">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E72FADC9-2F23-4A1B-BA1F-5ACEDC16482D}">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7EAEB427-641A-401F-A546-C9C8F58D971A}">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0A901792-EA72-4BC6-AD2A-ABDBEE0D5B80}">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EFEC1906-2795-4598-9398-09590C52E321}">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2D3170BD-B7C4-4588-8A54-6CBDABF3F0E8}">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4B7D8996-834B-4E00-9C22-149FFE3AA1C4}">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C4F9B200-0CFA-44A5-910F-1321C776F3FB}">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4DB27CF0-3B0D-4B06-951E-30A51A541671}">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9CAE4251-74DA-458E-8002-2338D8CFA585}">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B96242A7-F933-44FF-95CC-8C84FCF61F83}">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33E2DA7A-EDA5-47B9-AC9E-7DFE67CF99D8}">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CA87AF45-7B55-4E91-AD41-2CDA82BAD76D}">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5A28816B-74F7-47AD-9751-880DB6D1A212}">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9806023E-5BF0-410C-A5F1-2357495FB5A8}">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3F08B42A-FBA8-4748-B888-FF71A3331117}">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0C2CF011-B91C-48E4-98EA-C5C884B9B9A1}">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D78B9DF3-25EE-42F4-94C7-9D8D08237803}">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3B1B0846-5356-4E03-9AF3-F7BEF7A4B0DB}">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AD524444-9494-4E71-8694-7B4212F29A0D}">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D723D38F-9429-4F7D-AB98-67B4B3D2606B}">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7FF471CD-9403-4C89-B74C-9A547B0A5F2F}">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6EC1FAFC-FF37-45C4-8FD6-F89815E052F8}">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7E4EFE75-C6EE-46EB-8E5C-8F3BF9E71E10}">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97A91E35-7861-4B3B-A96B-44FA146812E8}">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37AF60B9-70E6-4DE8-B5CA-E9403BF74B46}">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7A70C02C-9978-4BF3-A6CC-88083E6100EB}">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9706F1D2-D347-44B5-8139-26C4F85DC6D3}">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5F2854D9-8269-4549-9871-E936C6D71A0D}">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20B9FC87-8A8D-484A-8B81-C9F0908AFF50}">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CD69B630-5E79-4F02-815A-D02448CD01F0}">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3B8B9F3D-82B9-41E6-86A8-D25018EA150A}">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C683B301-D05B-4124-8D82-FF86B47DBF61}">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14DD5454-796A-4594-8FB5-52E02762AB4A}">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754EA999-66E1-469B-916A-8401B9AF9BE9}">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B51C9FEE-5451-40E8-8B3E-9EBCDDB9D205}">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BD461A91-E168-43FB-BCAE-2C88F0282150}">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86257FFA-1D63-4804-B3DC-D900E598FB09}">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FE01D52A-A264-480A-920B-809566138F91}">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B9F0DB49-4508-4A1F-A90B-B068D0AD2C72}">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274C3438-A623-4570-8C80-0A39633A7626}">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0CAAD705-66DE-4A11-8B0C-3F60177AB230}">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83AB8BD8-3F5E-459A-81C8-0FDDFFE89249}">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3FFC5525-F344-4D21-B605-6222FB5C0DA3}">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0B4079F1-438F-4E53-BF13-36D0665FCE1C}">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CD495C67-A676-40D4-9D0C-DEBF2FF7E791}">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EC2B186C-C36B-4E07-A257-C4E0A47D43C3}">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BB23B8EA-60E4-41D6-93C7-C0F24928C961}">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58A294FE-9D10-4409-9774-8D773F7A06F2}">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6DF1929C-9F5D-4439-81E3-1E246B6E50EE}">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AD4B0D5E-E7AB-4484-9A9B-12198DD50277}">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394AEE21-913A-4473-BC24-6EB0A381611E}">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176B22E2-2014-432C-B618-73951B818257}">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BCDB5426-463D-4039-BC16-0E6765AF8AA8}">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950300CD-175A-4583-8824-0A4FC519C032}">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136C2A0A-9518-400F-80E1-D166293C9A9D}">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A1F4F647-ADAA-41A8-AB4B-CD794A29226A}">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EE2672F5-057B-4DB5-BAB1-EF153E108A4C}">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DF748774-A24C-4C8F-B4DF-6BD4ECCF1099}">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2FE471B9-BF89-49D2-BA08-E5BF29ED4DF6}">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53C2C056-ADBE-4F1B-B389-D4CB39C69518}">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C88FF653-8448-4D80-A549-4D5AE1A8FFE1}">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817C63A7-F5D8-4787-8DDA-D375A1E67E38}">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C3D9AA4B-9E91-4FC1-8020-21F797CEF816}">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FD2AAA84-C1D3-4433-9916-BAD1F1BBF99C}">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ED9B0D93-B7D2-4A9C-AD98-1DFC995BFF21}">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C6E94B8E-5BAA-4E93-8C7B-B56AB61BD1C1}">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CCFE3B69-FBAB-41F4-B1EF-B2C0AD63D9CE}">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F3B65451-5606-4307-BF65-BF73DFB54351}">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155077D9-8DB3-4544-945B-9951535C7D55}">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B6608244-CA04-4074-98C4-9C14DEA47C66}">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38F9A7E8-FDF5-4D9D-97B7-64B8D2DC3CFB}">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64994C7A-A348-4918-90B3-3604A0EDD244}">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089C5028-CFCA-4DF4-9E68-1DD70D7EFCCD}">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E64"/>
  <sheetViews>
    <sheetView zoomScale="85" zoomScaleNormal="85" workbookViewId="0">
      <pane xSplit="1" ySplit="5" topLeftCell="B6" activePane="bottomRight" state="frozen"/>
      <selection activeCell="B95" sqref="B95:AE102"/>
      <selection pane="topRight" activeCell="B95" sqref="B95:AE102"/>
      <selection pane="bottomLeft" activeCell="B95" sqref="B95:AE102"/>
      <selection pane="bottomRight" activeCell="A47" sqref="A47:XFD47"/>
    </sheetView>
  </sheetViews>
  <sheetFormatPr defaultColWidth="9.109375" defaultRowHeight="13.8" x14ac:dyDescent="0.3"/>
  <cols>
    <col min="1" max="1" width="33.44140625" style="1" customWidth="1"/>
    <col min="2" max="31" width="6.6640625" style="1" customWidth="1"/>
    <col min="32" max="16384" width="9.109375" style="4"/>
  </cols>
  <sheetData>
    <row r="1" spans="1:31" ht="18" x14ac:dyDescent="0.35">
      <c r="A1" s="46" t="s">
        <v>169</v>
      </c>
    </row>
    <row r="2" spans="1:31" x14ac:dyDescent="0.3">
      <c r="A2" s="2"/>
      <c r="B2" s="4"/>
      <c r="C2" s="4"/>
      <c r="D2" s="4"/>
      <c r="E2" s="4"/>
      <c r="F2" s="4"/>
      <c r="G2" s="4"/>
      <c r="H2" s="4"/>
      <c r="I2" s="4"/>
      <c r="J2" s="4"/>
      <c r="K2" s="4"/>
      <c r="L2" s="4"/>
      <c r="M2" s="4"/>
      <c r="O2" s="4"/>
      <c r="P2" s="4"/>
      <c r="Q2" s="4"/>
      <c r="R2" s="4"/>
      <c r="S2" s="4"/>
      <c r="U2" s="4"/>
      <c r="V2" s="4"/>
      <c r="W2" s="4"/>
      <c r="X2" s="4"/>
      <c r="Y2" s="4"/>
      <c r="AA2" s="4"/>
      <c r="AB2" s="4"/>
      <c r="AC2" s="4"/>
      <c r="AD2" s="4"/>
      <c r="AE2" s="4"/>
    </row>
    <row r="3" spans="1:31" x14ac:dyDescent="0.3">
      <c r="B3" s="161" t="s">
        <v>0</v>
      </c>
      <c r="C3" s="162"/>
      <c r="D3" s="162"/>
      <c r="E3" s="162"/>
      <c r="F3" s="162"/>
      <c r="G3" s="163"/>
      <c r="H3" s="161" t="s">
        <v>1</v>
      </c>
      <c r="I3" s="162"/>
      <c r="J3" s="162"/>
      <c r="K3" s="162"/>
      <c r="L3" s="162"/>
      <c r="M3" s="163"/>
      <c r="N3" s="161" t="s">
        <v>5</v>
      </c>
      <c r="O3" s="162"/>
      <c r="P3" s="162"/>
      <c r="Q3" s="162"/>
      <c r="R3" s="162"/>
      <c r="S3" s="163"/>
      <c r="T3" s="161" t="s">
        <v>6</v>
      </c>
      <c r="U3" s="162"/>
      <c r="V3" s="162"/>
      <c r="W3" s="162"/>
      <c r="X3" s="162"/>
      <c r="Y3" s="163"/>
      <c r="Z3" s="161" t="s">
        <v>7</v>
      </c>
      <c r="AA3" s="162"/>
      <c r="AB3" s="162"/>
      <c r="AC3" s="162"/>
      <c r="AD3" s="162"/>
      <c r="AE3" s="163"/>
    </row>
    <row r="4" spans="1:31" s="43" customFormat="1" ht="27.6" x14ac:dyDescent="0.3">
      <c r="A4" s="3"/>
      <c r="B4" s="53" t="str">
        <f>GWP!B4</f>
        <v>FW_sep.</v>
      </c>
      <c r="C4" s="54" t="str">
        <f>GWP!C4</f>
        <v>FW_residual</v>
      </c>
      <c r="D4" s="54" t="str">
        <f>GWP!D4</f>
        <v>FW_AD</v>
      </c>
      <c r="E4" s="54" t="str">
        <f>GWP!E4</f>
        <v>FW_Inc</v>
      </c>
      <c r="F4" s="54" t="str">
        <f>GWP!F4</f>
        <v>SS_AD_Inc</v>
      </c>
      <c r="G4" s="55" t="str">
        <f>GWP!G4</f>
        <v>SS_AD_UOL</v>
      </c>
      <c r="H4" s="7" t="str">
        <f>GWP!H4</f>
        <v>FW_sep.</v>
      </c>
      <c r="I4" s="8" t="str">
        <f>GWP!I4</f>
        <v>FW_residual</v>
      </c>
      <c r="J4" s="8" t="str">
        <f>GWP!J4</f>
        <v>FW_AD</v>
      </c>
      <c r="K4" s="8" t="str">
        <f>GWP!K4</f>
        <v>FW_Inc</v>
      </c>
      <c r="L4" s="8" t="str">
        <f>GWP!L4</f>
        <v>SS_AD_Inc</v>
      </c>
      <c r="M4" s="9" t="str">
        <f>GWP!M4</f>
        <v>SS_AD_UOL</v>
      </c>
      <c r="N4" s="7" t="str">
        <f>GWP!N4</f>
        <v>FW_sep.</v>
      </c>
      <c r="O4" s="8" t="str">
        <f>GWP!O4</f>
        <v>FW_residual</v>
      </c>
      <c r="P4" s="8" t="str">
        <f>GWP!P4</f>
        <v>FW_AD</v>
      </c>
      <c r="Q4" s="8" t="str">
        <f>GWP!Q4</f>
        <v>FW_Inc</v>
      </c>
      <c r="R4" s="8" t="str">
        <f>GWP!R4</f>
        <v>SS_AD_Inc</v>
      </c>
      <c r="S4" s="9" t="str">
        <f>GWP!S4</f>
        <v>SS_AD_UOL</v>
      </c>
      <c r="T4" s="7" t="str">
        <f>GWP!T4</f>
        <v>FW_sep.</v>
      </c>
      <c r="U4" s="8" t="str">
        <f>GWP!U4</f>
        <v>FW_residual</v>
      </c>
      <c r="V4" s="8" t="str">
        <f>GWP!V4</f>
        <v>FW_AD</v>
      </c>
      <c r="W4" s="8" t="str">
        <f>GWP!W4</f>
        <v>FW_Inc</v>
      </c>
      <c r="X4" s="8" t="str">
        <f>GWP!X4</f>
        <v>SS_AD_Inc</v>
      </c>
      <c r="Y4" s="9" t="str">
        <f>GWP!Y4</f>
        <v>SS_AD_UOL</v>
      </c>
      <c r="Z4" s="7" t="str">
        <f>GWP!Z4</f>
        <v>FW_sep.</v>
      </c>
      <c r="AA4" s="8" t="str">
        <f>GWP!AA4</f>
        <v>FW_residual</v>
      </c>
      <c r="AB4" s="8" t="str">
        <f>GWP!AB4</f>
        <v>FW_AD</v>
      </c>
      <c r="AC4" s="8" t="str">
        <f>GWP!AC4</f>
        <v>FW_Inc</v>
      </c>
      <c r="AD4" s="8" t="str">
        <f>GWP!AD4</f>
        <v>SS_AD_Inc</v>
      </c>
      <c r="AE4" s="9" t="str">
        <f>GWP!AE4</f>
        <v>SS_AD_UOL</v>
      </c>
    </row>
    <row r="5" spans="1:31" s="43" customFormat="1" x14ac:dyDescent="0.3">
      <c r="A5" s="3"/>
      <c r="B5" s="10" t="s">
        <v>9</v>
      </c>
      <c r="C5" s="11" t="str">
        <f t="shared" ref="C5:AE5" si="0">B5</f>
        <v>pt</v>
      </c>
      <c r="D5" s="11" t="str">
        <f t="shared" si="0"/>
        <v>pt</v>
      </c>
      <c r="E5" s="11" t="str">
        <f t="shared" si="0"/>
        <v>pt</v>
      </c>
      <c r="F5" s="11" t="str">
        <f t="shared" si="0"/>
        <v>pt</v>
      </c>
      <c r="G5" s="12" t="str">
        <f t="shared" si="0"/>
        <v>pt</v>
      </c>
      <c r="H5" s="10" t="str">
        <f t="shared" si="0"/>
        <v>pt</v>
      </c>
      <c r="I5" s="11" t="str">
        <f t="shared" si="0"/>
        <v>pt</v>
      </c>
      <c r="J5" s="11" t="str">
        <f t="shared" si="0"/>
        <v>pt</v>
      </c>
      <c r="K5" s="11" t="str">
        <f t="shared" si="0"/>
        <v>pt</v>
      </c>
      <c r="L5" s="11" t="str">
        <f t="shared" si="0"/>
        <v>pt</v>
      </c>
      <c r="M5" s="12" t="str">
        <f t="shared" si="0"/>
        <v>pt</v>
      </c>
      <c r="N5" s="10" t="str">
        <f t="shared" si="0"/>
        <v>pt</v>
      </c>
      <c r="O5" s="11" t="str">
        <f t="shared" si="0"/>
        <v>pt</v>
      </c>
      <c r="P5" s="11" t="str">
        <f t="shared" si="0"/>
        <v>pt</v>
      </c>
      <c r="Q5" s="11" t="str">
        <f t="shared" si="0"/>
        <v>pt</v>
      </c>
      <c r="R5" s="11" t="str">
        <f t="shared" si="0"/>
        <v>pt</v>
      </c>
      <c r="S5" s="12" t="str">
        <f t="shared" si="0"/>
        <v>pt</v>
      </c>
      <c r="T5" s="10" t="str">
        <f t="shared" si="0"/>
        <v>pt</v>
      </c>
      <c r="U5" s="11" t="str">
        <f t="shared" si="0"/>
        <v>pt</v>
      </c>
      <c r="V5" s="11" t="str">
        <f t="shared" si="0"/>
        <v>pt</v>
      </c>
      <c r="W5" s="11" t="str">
        <f t="shared" si="0"/>
        <v>pt</v>
      </c>
      <c r="X5" s="11" t="str">
        <f t="shared" si="0"/>
        <v>pt</v>
      </c>
      <c r="Y5" s="12" t="str">
        <f t="shared" si="0"/>
        <v>pt</v>
      </c>
      <c r="Z5" s="10" t="str">
        <f t="shared" si="0"/>
        <v>pt</v>
      </c>
      <c r="AA5" s="11" t="str">
        <f t="shared" si="0"/>
        <v>pt</v>
      </c>
      <c r="AB5" s="11" t="str">
        <f t="shared" si="0"/>
        <v>pt</v>
      </c>
      <c r="AC5" s="11" t="str">
        <f t="shared" si="0"/>
        <v>pt</v>
      </c>
      <c r="AD5" s="11" t="str">
        <f t="shared" si="0"/>
        <v>pt</v>
      </c>
      <c r="AE5" s="12" t="str">
        <f t="shared" si="0"/>
        <v>pt</v>
      </c>
    </row>
    <row r="6" spans="1:31" x14ac:dyDescent="0.3">
      <c r="B6" s="161" t="s">
        <v>0</v>
      </c>
      <c r="C6" s="162"/>
      <c r="D6" s="162"/>
      <c r="E6" s="162"/>
      <c r="F6" s="162"/>
      <c r="G6" s="163"/>
      <c r="H6" s="161" t="s">
        <v>1</v>
      </c>
      <c r="I6" s="162"/>
      <c r="J6" s="162"/>
      <c r="K6" s="162"/>
      <c r="L6" s="162"/>
      <c r="M6" s="163"/>
      <c r="N6" s="161" t="s">
        <v>5</v>
      </c>
      <c r="O6" s="162"/>
      <c r="P6" s="162"/>
      <c r="Q6" s="162"/>
      <c r="R6" s="162"/>
      <c r="S6" s="163"/>
      <c r="T6" s="161" t="s">
        <v>6</v>
      </c>
      <c r="U6" s="162"/>
      <c r="V6" s="162"/>
      <c r="W6" s="162"/>
      <c r="X6" s="162"/>
      <c r="Y6" s="163"/>
      <c r="Z6" s="161" t="s">
        <v>7</v>
      </c>
      <c r="AA6" s="162"/>
      <c r="AB6" s="162"/>
      <c r="AC6" s="162"/>
      <c r="AD6" s="162"/>
      <c r="AE6" s="163"/>
    </row>
    <row r="7" spans="1:31" s="3" customFormat="1" x14ac:dyDescent="0.3">
      <c r="A7" s="42" t="str">
        <f>GWP!A6</f>
        <v>PHA_refinery+PHA refinery</v>
      </c>
      <c r="B7" s="28">
        <v>59.199606204636865</v>
      </c>
      <c r="C7" s="26">
        <v>59.910775655410042</v>
      </c>
      <c r="D7" s="26">
        <v>58.984922124888804</v>
      </c>
      <c r="E7" s="26">
        <v>59.673845831602129</v>
      </c>
      <c r="F7" s="26">
        <v>59.558037926352455</v>
      </c>
      <c r="G7" s="29">
        <v>59.564657996632583</v>
      </c>
      <c r="H7" s="28">
        <v>58.44226734616516</v>
      </c>
      <c r="I7" s="26">
        <v>57.174018847890906</v>
      </c>
      <c r="J7" s="26">
        <v>58.245184359376651</v>
      </c>
      <c r="K7" s="26">
        <v>57.900060952468735</v>
      </c>
      <c r="L7" s="26">
        <v>58.463525357858735</v>
      </c>
      <c r="M7" s="29">
        <v>58.024429409703018</v>
      </c>
      <c r="N7" s="28">
        <v>56.173081456517174</v>
      </c>
      <c r="O7" s="26">
        <v>56.311620176073788</v>
      </c>
      <c r="P7" s="26">
        <v>56.72768500456975</v>
      </c>
      <c r="Q7" s="26">
        <v>57.054942249004263</v>
      </c>
      <c r="R7" s="26">
        <v>56.53422853443513</v>
      </c>
      <c r="S7" s="29">
        <v>56.495046708354522</v>
      </c>
      <c r="T7" s="28">
        <v>55.045632953562766</v>
      </c>
      <c r="U7" s="26">
        <v>54.843886841901018</v>
      </c>
      <c r="V7" s="26">
        <v>55.415705474174018</v>
      </c>
      <c r="W7" s="26">
        <v>54.66009881419491</v>
      </c>
      <c r="X7" s="26">
        <v>54.806574216413807</v>
      </c>
      <c r="Y7" s="29">
        <v>55.548936154906777</v>
      </c>
      <c r="Z7" s="28">
        <v>60.598848778456386</v>
      </c>
      <c r="AA7" s="26">
        <v>60.675233714225797</v>
      </c>
      <c r="AB7" s="26">
        <v>60.4679890338452</v>
      </c>
      <c r="AC7" s="26">
        <v>60.163090625157416</v>
      </c>
      <c r="AD7" s="26">
        <v>59.751068744471233</v>
      </c>
      <c r="AE7" s="29">
        <v>60.264099630472685</v>
      </c>
    </row>
    <row r="8" spans="1:31" s="3" customFormat="1" x14ac:dyDescent="0.3">
      <c r="A8" s="42" t="str">
        <f>GWP!A7</f>
        <v>PHA_refinery+Collection</v>
      </c>
      <c r="B8" s="13">
        <v>3.1175293567427551</v>
      </c>
      <c r="C8" s="14">
        <v>3.1360054061912184</v>
      </c>
      <c r="D8" s="14">
        <v>3.1200297014163487</v>
      </c>
      <c r="E8" s="14">
        <v>2.8804751733663654</v>
      </c>
      <c r="F8" s="14">
        <v>3.1367036012195406</v>
      </c>
      <c r="G8" s="15">
        <v>3.1257998493345545</v>
      </c>
      <c r="H8" s="13">
        <v>14.903814625877358</v>
      </c>
      <c r="I8" s="14">
        <v>14.872356503223582</v>
      </c>
      <c r="J8" s="14">
        <v>14.935834850096626</v>
      </c>
      <c r="K8" s="14">
        <v>14.938812735912576</v>
      </c>
      <c r="L8" s="14">
        <v>14.895713634490464</v>
      </c>
      <c r="M8" s="15">
        <v>14.898954953954785</v>
      </c>
      <c r="N8" s="13">
        <v>2.587117722501846</v>
      </c>
      <c r="O8" s="14">
        <v>2.5811807767033632</v>
      </c>
      <c r="P8" s="14">
        <v>2.5746719624307142</v>
      </c>
      <c r="Q8" s="14">
        <v>2.4886708943959879</v>
      </c>
      <c r="R8" s="14">
        <v>2.5922703496374804</v>
      </c>
      <c r="S8" s="15">
        <v>2.5802177959864241</v>
      </c>
      <c r="T8" s="13">
        <v>8.5825483429997291</v>
      </c>
      <c r="U8" s="14">
        <v>8.6231860785623429</v>
      </c>
      <c r="V8" s="14">
        <v>8.664814165842559</v>
      </c>
      <c r="W8" s="14">
        <v>8.5907873162615687</v>
      </c>
      <c r="X8" s="14">
        <v>8.595224703600957</v>
      </c>
      <c r="Y8" s="15">
        <v>8.6122436677652257</v>
      </c>
      <c r="Z8" s="13">
        <v>7.003590117439809</v>
      </c>
      <c r="AA8" s="14">
        <v>7.090040916575469</v>
      </c>
      <c r="AB8" s="14">
        <v>6.9780778940484618</v>
      </c>
      <c r="AC8" s="14">
        <v>7.0423383809469273</v>
      </c>
      <c r="AD8" s="14">
        <v>7.011595378446736</v>
      </c>
      <c r="AE8" s="15">
        <v>7.0176542646834674</v>
      </c>
    </row>
    <row r="9" spans="1:31" s="3" customFormat="1" x14ac:dyDescent="0.3">
      <c r="A9" s="42" t="str">
        <f>GWP!A8</f>
        <v>PHA_waste+Direct AD</v>
      </c>
      <c r="B9" s="13">
        <v>2.573281571949845</v>
      </c>
      <c r="C9" s="14">
        <v>2.566931869826131</v>
      </c>
      <c r="D9" s="14">
        <v>2.5783778145676548</v>
      </c>
      <c r="E9" s="14">
        <v>2.591929702776878</v>
      </c>
      <c r="F9" s="14">
        <v>6.9468664036905388</v>
      </c>
      <c r="G9" s="15">
        <v>6.9522191684732197</v>
      </c>
      <c r="H9" s="13">
        <v>5.4453740623265938</v>
      </c>
      <c r="I9" s="14">
        <v>5.5057608640021982</v>
      </c>
      <c r="J9" s="14">
        <v>5.4980910004052186</v>
      </c>
      <c r="K9" s="14">
        <v>5.4840658706045495</v>
      </c>
      <c r="L9" s="14">
        <v>5.4746910521398755</v>
      </c>
      <c r="M9" s="15">
        <v>5.5218034116498211</v>
      </c>
      <c r="N9" s="13">
        <v>4.1842841214359847</v>
      </c>
      <c r="O9" s="14">
        <v>4.1379706440022455</v>
      </c>
      <c r="P9" s="14">
        <v>4.1555586664918254</v>
      </c>
      <c r="Q9" s="14">
        <v>4.0078451315905603</v>
      </c>
      <c r="R9" s="14">
        <v>6.2054972523379135</v>
      </c>
      <c r="S9" s="15">
        <v>6.1687200049320392</v>
      </c>
      <c r="T9" s="13">
        <v>5.4404268192549452</v>
      </c>
      <c r="U9" s="14">
        <v>5.4730157855624801</v>
      </c>
      <c r="V9" s="14">
        <v>5.4359560489329324</v>
      </c>
      <c r="W9" s="14">
        <v>5.4752700218611086</v>
      </c>
      <c r="X9" s="14">
        <v>5.4362560362958829</v>
      </c>
      <c r="Y9" s="15">
        <v>5.4361244508239936</v>
      </c>
      <c r="Z9" s="13">
        <v>2.5735748661946207</v>
      </c>
      <c r="AA9" s="14">
        <v>2.5676021714221955</v>
      </c>
      <c r="AB9" s="14">
        <v>2.5606160765941852</v>
      </c>
      <c r="AC9" s="14">
        <v>2.5606033505224146</v>
      </c>
      <c r="AD9" s="14">
        <v>5.6227147519198573</v>
      </c>
      <c r="AE9" s="15">
        <v>5.6924272901458446</v>
      </c>
    </row>
    <row r="10" spans="1:31" s="3" customFormat="1" x14ac:dyDescent="0.3">
      <c r="A10" s="42" t="str">
        <f>GWP!A9</f>
        <v>PHA_waste+Biogas use+avoided</v>
      </c>
      <c r="B10" s="13">
        <v>-1.2299866722697976</v>
      </c>
      <c r="C10" s="14">
        <v>-1.2295459010983971</v>
      </c>
      <c r="D10" s="14">
        <v>-1.2272826607702358</v>
      </c>
      <c r="E10" s="14">
        <v>-1.2316108097530245</v>
      </c>
      <c r="F10" s="14">
        <v>-3.0130576011431267</v>
      </c>
      <c r="G10" s="15">
        <v>-2.9852008938787882</v>
      </c>
      <c r="H10" s="13">
        <v>-2.8624088400964003</v>
      </c>
      <c r="I10" s="14">
        <v>-2.8526783480560982</v>
      </c>
      <c r="J10" s="14">
        <v>-2.8490422765884755</v>
      </c>
      <c r="K10" s="14">
        <v>-2.8365977719765536</v>
      </c>
      <c r="L10" s="14">
        <v>-2.8387367766723037</v>
      </c>
      <c r="M10" s="15">
        <v>-2.8365189486863263</v>
      </c>
      <c r="N10" s="13">
        <v>-1.0527092772625066</v>
      </c>
      <c r="O10" s="14">
        <v>-1.0468198851838064</v>
      </c>
      <c r="P10" s="14">
        <v>-1.0604623621940872</v>
      </c>
      <c r="Q10" s="14">
        <v>-1.0098606305845435</v>
      </c>
      <c r="R10" s="14">
        <v>-1.589195992499352</v>
      </c>
      <c r="S10" s="15">
        <v>-1.5754899330601535</v>
      </c>
      <c r="T10" s="13">
        <v>-2.6968063098969863</v>
      </c>
      <c r="U10" s="14">
        <v>-2.6465289273939816</v>
      </c>
      <c r="V10" s="14">
        <v>-2.6373135125825309</v>
      </c>
      <c r="W10" s="14">
        <v>-2.6610181858419497</v>
      </c>
      <c r="X10" s="14">
        <v>-2.6720977413460956</v>
      </c>
      <c r="Y10" s="15">
        <v>-2.6678398255191795</v>
      </c>
      <c r="Z10" s="13">
        <v>-1.2075884477791272</v>
      </c>
      <c r="AA10" s="14">
        <v>-1.2083292824483818</v>
      </c>
      <c r="AB10" s="14">
        <v>-1.2068461344336574</v>
      </c>
      <c r="AC10" s="14">
        <v>-1.2090391281724848</v>
      </c>
      <c r="AD10" s="14">
        <v>-2.5259997425929153</v>
      </c>
      <c r="AE10" s="15">
        <v>-2.5536996447851377</v>
      </c>
    </row>
    <row r="11" spans="1:31" s="3" customFormat="1" x14ac:dyDescent="0.3">
      <c r="A11" s="42" t="str">
        <f>GWP!A10</f>
        <v>PHA_waste+Composting</v>
      </c>
      <c r="B11" s="13">
        <v>2.1553295247669118</v>
      </c>
      <c r="C11" s="14">
        <v>2.1916759041351028</v>
      </c>
      <c r="D11" s="14">
        <v>2.1938231622763689</v>
      </c>
      <c r="E11" s="14">
        <v>2.1656430611877915</v>
      </c>
      <c r="F11" s="14">
        <v>0</v>
      </c>
      <c r="G11" s="15">
        <v>3.5976894449776502</v>
      </c>
      <c r="H11" s="13">
        <v>0</v>
      </c>
      <c r="I11" s="14">
        <v>0</v>
      </c>
      <c r="J11" s="14">
        <v>0</v>
      </c>
      <c r="K11" s="14">
        <v>0</v>
      </c>
      <c r="L11" s="14">
        <v>0</v>
      </c>
      <c r="M11" s="15">
        <v>0</v>
      </c>
      <c r="N11" s="13">
        <v>2.2612190794295053</v>
      </c>
      <c r="O11" s="14">
        <v>2.2788576168395287</v>
      </c>
      <c r="P11" s="14">
        <v>2.2590632463217473</v>
      </c>
      <c r="Q11" s="14">
        <v>2.2943673920632293</v>
      </c>
      <c r="R11" s="14">
        <v>0</v>
      </c>
      <c r="S11" s="15">
        <v>2.8787674854085492</v>
      </c>
      <c r="T11" s="13">
        <v>0</v>
      </c>
      <c r="U11" s="14">
        <v>0</v>
      </c>
      <c r="V11" s="14">
        <v>0</v>
      </c>
      <c r="W11" s="14">
        <v>0</v>
      </c>
      <c r="X11" s="14">
        <v>0</v>
      </c>
      <c r="Y11" s="15">
        <v>0</v>
      </c>
      <c r="Z11" s="13">
        <v>2.6604957534503311</v>
      </c>
      <c r="AA11" s="14">
        <v>2.6384198068908589</v>
      </c>
      <c r="AB11" s="14">
        <v>2.639301257346153</v>
      </c>
      <c r="AC11" s="14">
        <v>2.6166521404822158</v>
      </c>
      <c r="AD11" s="14">
        <v>0</v>
      </c>
      <c r="AE11" s="15">
        <v>2.3558028012686729</v>
      </c>
    </row>
    <row r="12" spans="1:31" s="3" customFormat="1" x14ac:dyDescent="0.3">
      <c r="A12" s="42" t="str">
        <f>GWP!A11</f>
        <v>PHA_waste+UOL</v>
      </c>
      <c r="B12" s="13">
        <v>-19.42997451695334</v>
      </c>
      <c r="C12" s="14">
        <v>-19.422014644521475</v>
      </c>
      <c r="D12" s="14">
        <v>-19.43660671360302</v>
      </c>
      <c r="E12" s="14">
        <v>-19.444177368991618</v>
      </c>
      <c r="F12" s="14">
        <v>0</v>
      </c>
      <c r="G12" s="15">
        <v>-21.626606788519531</v>
      </c>
      <c r="H12" s="13">
        <v>0</v>
      </c>
      <c r="I12" s="14">
        <v>0</v>
      </c>
      <c r="J12" s="14">
        <v>0</v>
      </c>
      <c r="K12" s="14">
        <v>0</v>
      </c>
      <c r="L12" s="14">
        <v>0</v>
      </c>
      <c r="M12" s="15">
        <v>-24.406671236268568</v>
      </c>
      <c r="N12" s="13">
        <v>-15.84002345694746</v>
      </c>
      <c r="O12" s="14">
        <v>-15.831206008566699</v>
      </c>
      <c r="P12" s="14">
        <v>-15.867914871888452</v>
      </c>
      <c r="Q12" s="14">
        <v>-15.82392417650852</v>
      </c>
      <c r="R12" s="14">
        <v>0</v>
      </c>
      <c r="S12" s="15">
        <v>-20.880120006476847</v>
      </c>
      <c r="T12" s="13">
        <v>-27.487658216641705</v>
      </c>
      <c r="U12" s="14">
        <v>-27.345872770042632</v>
      </c>
      <c r="V12" s="14">
        <v>-27.438044605829688</v>
      </c>
      <c r="W12" s="14">
        <v>-27.430713907659772</v>
      </c>
      <c r="X12" s="14">
        <v>0</v>
      </c>
      <c r="Y12" s="15">
        <v>-27.378264245457146</v>
      </c>
      <c r="Z12" s="13">
        <v>-13.495202492071847</v>
      </c>
      <c r="AA12" s="14">
        <v>-13.341164484026201</v>
      </c>
      <c r="AB12" s="14">
        <v>-13.63497334840369</v>
      </c>
      <c r="AC12" s="14">
        <v>-13.412626583980204</v>
      </c>
      <c r="AD12" s="14">
        <v>0</v>
      </c>
      <c r="AE12" s="15">
        <v>-13.47280173966544</v>
      </c>
    </row>
    <row r="13" spans="1:31" s="3" customFormat="1" x14ac:dyDescent="0.3">
      <c r="A13" s="42" t="str">
        <f>GWP!A12</f>
        <v>PHA_waste+Incineration+MBT(direct)</v>
      </c>
      <c r="B13" s="13">
        <v>11.725850520019439</v>
      </c>
      <c r="C13" s="14">
        <v>11.653391001003785</v>
      </c>
      <c r="D13" s="14">
        <v>11.674808988601677</v>
      </c>
      <c r="E13" s="14">
        <v>18.445512755825408</v>
      </c>
      <c r="F13" s="14">
        <v>56.360557233111635</v>
      </c>
      <c r="G13" s="15">
        <v>5.0445666281373072</v>
      </c>
      <c r="H13" s="13">
        <v>44.484538495848525</v>
      </c>
      <c r="I13" s="14">
        <v>44.070063368360479</v>
      </c>
      <c r="J13" s="14">
        <v>44.582870013202928</v>
      </c>
      <c r="K13" s="14">
        <v>45.039727324883216</v>
      </c>
      <c r="L13" s="14">
        <v>44.546174099751852</v>
      </c>
      <c r="M13" s="15">
        <v>19.404482681172247</v>
      </c>
      <c r="N13" s="13">
        <v>0.59838591291859278</v>
      </c>
      <c r="O13" s="14">
        <v>0.59055621205876563</v>
      </c>
      <c r="P13" s="14">
        <v>0.58122273160669791</v>
      </c>
      <c r="Q13" s="14">
        <v>1.390457261338172</v>
      </c>
      <c r="R13" s="14">
        <v>6.3076989511887502</v>
      </c>
      <c r="S13" s="15">
        <v>0.5937640848424699</v>
      </c>
      <c r="T13" s="13">
        <v>9.0077157788903257</v>
      </c>
      <c r="U13" s="14">
        <v>8.9095909739588279</v>
      </c>
      <c r="V13" s="14">
        <v>9.1371331835770508</v>
      </c>
      <c r="W13" s="14">
        <v>9.1229821203827974</v>
      </c>
      <c r="X13" s="14">
        <v>20.206259313012598</v>
      </c>
      <c r="Y13" s="15">
        <v>8.999314052010547</v>
      </c>
      <c r="Z13" s="13">
        <v>5.3144293273913519E-2</v>
      </c>
      <c r="AA13" s="14">
        <v>5.3232930364283171E-2</v>
      </c>
      <c r="AB13" s="14">
        <v>5.3195993328454157E-2</v>
      </c>
      <c r="AC13" s="14">
        <v>2.8830074280942757</v>
      </c>
      <c r="AD13" s="14">
        <v>7.643540271344456</v>
      </c>
      <c r="AE13" s="15">
        <v>5.3116417213623729E-2</v>
      </c>
    </row>
    <row r="14" spans="1:31" s="3" customFormat="1" ht="27.6" x14ac:dyDescent="0.3">
      <c r="A14" s="42" t="str">
        <f>GWP!A13</f>
        <v>PHA_waste+Avoided energy (incineration+MBT)</v>
      </c>
      <c r="B14" s="13">
        <v>-10.238087987256566</v>
      </c>
      <c r="C14" s="14">
        <v>-10.293064139392804</v>
      </c>
      <c r="D14" s="14">
        <v>-10.279626289802088</v>
      </c>
      <c r="E14" s="14">
        <v>-14.593113692416127</v>
      </c>
      <c r="F14" s="14">
        <v>-31.453492798234436</v>
      </c>
      <c r="G14" s="15">
        <v>-2.7459515296758119</v>
      </c>
      <c r="H14" s="13">
        <v>-91.548233523986724</v>
      </c>
      <c r="I14" s="14">
        <v>-90.65370947738154</v>
      </c>
      <c r="J14" s="14">
        <v>-90.118269125986899</v>
      </c>
      <c r="K14" s="14">
        <v>-91.621300654011208</v>
      </c>
      <c r="L14" s="14">
        <v>-91.769565693719827</v>
      </c>
      <c r="M14" s="15">
        <v>-56.414900492652727</v>
      </c>
      <c r="N14" s="13">
        <v>-0.12428652664884927</v>
      </c>
      <c r="O14" s="14">
        <v>-0.1219601956580319</v>
      </c>
      <c r="P14" s="14">
        <v>-0.12090752331109578</v>
      </c>
      <c r="Q14" s="14">
        <v>-0.32455199056448936</v>
      </c>
      <c r="R14" s="14">
        <v>-0.42820986587342014</v>
      </c>
      <c r="S14" s="15">
        <v>-0.12336996063412331</v>
      </c>
      <c r="T14" s="13">
        <v>-2.9412365007252999</v>
      </c>
      <c r="U14" s="14">
        <v>-3.0180332538434085</v>
      </c>
      <c r="V14" s="14">
        <v>-3.0514243855327448</v>
      </c>
      <c r="W14" s="14">
        <v>-2.9859259184345057</v>
      </c>
      <c r="X14" s="14">
        <v>-7.9441586962492092</v>
      </c>
      <c r="Y14" s="15">
        <v>-3.0469614239206018</v>
      </c>
      <c r="Z14" s="13">
        <v>0</v>
      </c>
      <c r="AA14" s="14">
        <v>0</v>
      </c>
      <c r="AB14" s="14">
        <v>0</v>
      </c>
      <c r="AC14" s="14">
        <v>-1.4814220091637367</v>
      </c>
      <c r="AD14" s="14">
        <v>-0.88541739922810425</v>
      </c>
      <c r="AE14" s="15">
        <v>0</v>
      </c>
    </row>
    <row r="15" spans="1:31" s="3" customFormat="1" x14ac:dyDescent="0.3">
      <c r="A15" s="42" t="str">
        <f>GWP!A14</f>
        <v>PHA_waste+Landfill</v>
      </c>
      <c r="B15" s="13">
        <v>0</v>
      </c>
      <c r="C15" s="14">
        <v>0</v>
      </c>
      <c r="D15" s="14">
        <v>0</v>
      </c>
      <c r="E15" s="14">
        <v>0</v>
      </c>
      <c r="F15" s="14">
        <v>0</v>
      </c>
      <c r="G15" s="15">
        <v>0</v>
      </c>
      <c r="H15" s="13">
        <v>0</v>
      </c>
      <c r="I15" s="14">
        <v>0</v>
      </c>
      <c r="J15" s="14">
        <v>0</v>
      </c>
      <c r="K15" s="14">
        <v>0</v>
      </c>
      <c r="L15" s="14">
        <v>0</v>
      </c>
      <c r="M15" s="15">
        <v>0</v>
      </c>
      <c r="N15" s="13">
        <v>-2.7644292083727304E-2</v>
      </c>
      <c r="O15" s="14">
        <v>-2.7286449261500253E-2</v>
      </c>
      <c r="P15" s="14">
        <v>-2.7371722396084017E-2</v>
      </c>
      <c r="Q15" s="14">
        <v>0</v>
      </c>
      <c r="R15" s="14">
        <v>-2.6910996649168684E-2</v>
      </c>
      <c r="S15" s="15">
        <v>-2.7520023193693892E-2</v>
      </c>
      <c r="T15" s="13">
        <v>0</v>
      </c>
      <c r="U15" s="14">
        <v>0</v>
      </c>
      <c r="V15" s="14">
        <v>0</v>
      </c>
      <c r="W15" s="14">
        <v>0</v>
      </c>
      <c r="X15" s="14">
        <v>0</v>
      </c>
      <c r="Y15" s="15">
        <v>0</v>
      </c>
      <c r="Z15" s="13">
        <v>-9.8541892741719553E-2</v>
      </c>
      <c r="AA15" s="14">
        <v>-9.9358773411137621E-2</v>
      </c>
      <c r="AB15" s="14">
        <v>-0.1008774070889535</v>
      </c>
      <c r="AC15" s="14">
        <v>0</v>
      </c>
      <c r="AD15" s="14">
        <v>-0.10287467486000454</v>
      </c>
      <c r="AE15" s="15">
        <v>-0.10016537666874696</v>
      </c>
    </row>
    <row r="16" spans="1:31" s="3" customFormat="1" x14ac:dyDescent="0.3">
      <c r="A16" s="42" t="str">
        <f>GWP!A15</f>
        <v>PHA_waste+WWTP+dew</v>
      </c>
      <c r="B16" s="30">
        <v>-13.445617363979084</v>
      </c>
      <c r="C16" s="27">
        <v>-13.717503280775828</v>
      </c>
      <c r="D16" s="27">
        <v>-13.454190848267746</v>
      </c>
      <c r="E16" s="27">
        <v>-13.52862999038998</v>
      </c>
      <c r="F16" s="27">
        <v>-13.905637292845</v>
      </c>
      <c r="G16" s="31">
        <v>-14.09364171079625</v>
      </c>
      <c r="H16" s="30">
        <v>-16.954848027976826</v>
      </c>
      <c r="I16" s="27">
        <v>-16.69467035782705</v>
      </c>
      <c r="J16" s="27">
        <v>-16.745712831006276</v>
      </c>
      <c r="K16" s="27">
        <v>-16.870674079097032</v>
      </c>
      <c r="L16" s="27">
        <v>-16.680226129324105</v>
      </c>
      <c r="M16" s="31">
        <v>-2.3471204126184246</v>
      </c>
      <c r="N16" s="30">
        <v>-14.379236256520178</v>
      </c>
      <c r="O16" s="27">
        <v>-14.056084246807055</v>
      </c>
      <c r="P16" s="27">
        <v>-14.165934869369778</v>
      </c>
      <c r="Q16" s="27">
        <v>-14.307939969806684</v>
      </c>
      <c r="R16" s="27">
        <v>-14.603049904018507</v>
      </c>
      <c r="S16" s="31">
        <v>-14.330095294260941</v>
      </c>
      <c r="T16" s="30">
        <v>-3.1005008684717628</v>
      </c>
      <c r="U16" s="27">
        <v>-3.0964346937934697</v>
      </c>
      <c r="V16" s="27">
        <v>-3.0866262991396614</v>
      </c>
      <c r="W16" s="27">
        <v>-3.095818742339818</v>
      </c>
      <c r="X16" s="27">
        <v>-22.343902554714784</v>
      </c>
      <c r="Y16" s="31">
        <v>-3.0889262374865392</v>
      </c>
      <c r="Z16" s="30">
        <v>-18.192398558070099</v>
      </c>
      <c r="AA16" s="27">
        <v>-18.46093017970837</v>
      </c>
      <c r="AB16" s="27">
        <v>-18.044844856401724</v>
      </c>
      <c r="AC16" s="27">
        <v>-18.352725043919168</v>
      </c>
      <c r="AD16" s="27">
        <v>-18.958528826758165</v>
      </c>
      <c r="AE16" s="31">
        <v>-19.062643531463753</v>
      </c>
    </row>
    <row r="17" spans="1:31" s="3" customFormat="1" x14ac:dyDescent="0.3">
      <c r="A17" s="42" t="str">
        <f>GWP!A16</f>
        <v>Food waste_CF+PHA refinery</v>
      </c>
      <c r="B17" s="28">
        <v>0</v>
      </c>
      <c r="C17" s="26">
        <v>0</v>
      </c>
      <c r="D17" s="26">
        <v>0</v>
      </c>
      <c r="E17" s="26">
        <v>0</v>
      </c>
      <c r="F17" s="26">
        <v>0</v>
      </c>
      <c r="G17" s="29">
        <v>0</v>
      </c>
      <c r="H17" s="28">
        <v>0</v>
      </c>
      <c r="I17" s="26">
        <v>0</v>
      </c>
      <c r="J17" s="26">
        <v>0</v>
      </c>
      <c r="K17" s="26">
        <v>0</v>
      </c>
      <c r="L17" s="26">
        <v>0</v>
      </c>
      <c r="M17" s="29">
        <v>0</v>
      </c>
      <c r="N17" s="28">
        <v>0</v>
      </c>
      <c r="O17" s="26">
        <v>0</v>
      </c>
      <c r="P17" s="26">
        <v>0</v>
      </c>
      <c r="Q17" s="26">
        <v>0</v>
      </c>
      <c r="R17" s="26">
        <v>0</v>
      </c>
      <c r="S17" s="29">
        <v>0</v>
      </c>
      <c r="T17" s="28">
        <v>0</v>
      </c>
      <c r="U17" s="26">
        <v>0</v>
      </c>
      <c r="V17" s="26">
        <v>0</v>
      </c>
      <c r="W17" s="26">
        <v>0</v>
      </c>
      <c r="X17" s="26">
        <v>0</v>
      </c>
      <c r="Y17" s="29">
        <v>0</v>
      </c>
      <c r="Z17" s="28">
        <v>0</v>
      </c>
      <c r="AA17" s="26">
        <v>0</v>
      </c>
      <c r="AB17" s="26">
        <v>0</v>
      </c>
      <c r="AC17" s="26">
        <v>0</v>
      </c>
      <c r="AD17" s="26">
        <v>0</v>
      </c>
      <c r="AE17" s="29">
        <v>0</v>
      </c>
    </row>
    <row r="18" spans="1:31" s="3" customFormat="1" x14ac:dyDescent="0.3">
      <c r="A18" s="42" t="str">
        <f>GWP!A17</f>
        <v>Food waste_CF+Collection</v>
      </c>
      <c r="B18" s="13">
        <v>-3.1329619975870084</v>
      </c>
      <c r="C18" s="14">
        <v>-4.195858244096641</v>
      </c>
      <c r="D18" s="14">
        <v>-3.1362965935046878</v>
      </c>
      <c r="E18" s="14">
        <v>-1.9625540459523378</v>
      </c>
      <c r="F18" s="14">
        <v>-3.1521355794913597</v>
      </c>
      <c r="G18" s="15">
        <v>-3.1416611771108895</v>
      </c>
      <c r="H18" s="13">
        <v>-14.903814625877358</v>
      </c>
      <c r="I18" s="14">
        <v>-2.1280114316972503</v>
      </c>
      <c r="J18" s="14">
        <v>-14.935834850096626</v>
      </c>
      <c r="K18" s="14">
        <v>-2.1232466380056878</v>
      </c>
      <c r="L18" s="14">
        <v>-14.895713634490464</v>
      </c>
      <c r="M18" s="15">
        <v>-14.898954953954785</v>
      </c>
      <c r="N18" s="13">
        <v>-2.6141284873709187</v>
      </c>
      <c r="O18" s="14">
        <v>-3.4015446399798819</v>
      </c>
      <c r="P18" s="14">
        <v>-2.6016228685429361</v>
      </c>
      <c r="Q18" s="14">
        <v>-2.489601278652124</v>
      </c>
      <c r="R18" s="14">
        <v>-2.6197361409818161</v>
      </c>
      <c r="S18" s="15">
        <v>-2.6075685576878995</v>
      </c>
      <c r="T18" s="13">
        <v>-8.1813292714228663</v>
      </c>
      <c r="U18" s="14">
        <v>-9.6206463413686816</v>
      </c>
      <c r="V18" s="14">
        <v>-8.664814165842559</v>
      </c>
      <c r="W18" s="14">
        <v>-9.6651834126022216</v>
      </c>
      <c r="X18" s="14">
        <v>-8.1841466514475432</v>
      </c>
      <c r="Y18" s="15">
        <v>-8.2177969532902733</v>
      </c>
      <c r="Z18" s="13">
        <v>-2.8422583722019614</v>
      </c>
      <c r="AA18" s="14">
        <v>-3.2736129316961136</v>
      </c>
      <c r="AB18" s="14">
        <v>-6.989494544647469</v>
      </c>
      <c r="AC18" s="14">
        <v>-3.9042182852903897</v>
      </c>
      <c r="AD18" s="14">
        <v>-2.8834574015303174</v>
      </c>
      <c r="AE18" s="15">
        <v>-2.865740331830366</v>
      </c>
    </row>
    <row r="19" spans="1:31" s="3" customFormat="1" x14ac:dyDescent="0.3">
      <c r="A19" s="42" t="str">
        <f>GWP!A18</f>
        <v>Food waste_CF+Direct AD</v>
      </c>
      <c r="B19" s="13">
        <v>-7.919522983289303</v>
      </c>
      <c r="C19" s="14">
        <v>0</v>
      </c>
      <c r="D19" s="14">
        <v>-7.9139074418018041</v>
      </c>
      <c r="E19" s="14">
        <v>0</v>
      </c>
      <c r="F19" s="14">
        <v>-7.9054069286025372</v>
      </c>
      <c r="G19" s="15">
        <v>-7.9045968296958016</v>
      </c>
      <c r="H19" s="13">
        <v>-6.7177567709654307</v>
      </c>
      <c r="I19" s="14">
        <v>0</v>
      </c>
      <c r="J19" s="14">
        <v>-6.7703701331239365</v>
      </c>
      <c r="K19" s="14">
        <v>0</v>
      </c>
      <c r="L19" s="14">
        <v>-6.7447840792777489</v>
      </c>
      <c r="M19" s="15">
        <v>-6.7896438686047667</v>
      </c>
      <c r="N19" s="13">
        <v>-7.3096212601082877</v>
      </c>
      <c r="O19" s="14">
        <v>-1.8390252782888401</v>
      </c>
      <c r="P19" s="14">
        <v>-7.2795673210377014</v>
      </c>
      <c r="Q19" s="14">
        <v>0</v>
      </c>
      <c r="R19" s="14">
        <v>-7.2926418948928919</v>
      </c>
      <c r="S19" s="15">
        <v>-7.2571737409275503</v>
      </c>
      <c r="T19" s="13">
        <v>0</v>
      </c>
      <c r="U19" s="14">
        <v>0</v>
      </c>
      <c r="V19" s="14">
        <v>-6.8254274099110503</v>
      </c>
      <c r="W19" s="14">
        <v>0</v>
      </c>
      <c r="X19" s="14">
        <v>0</v>
      </c>
      <c r="Y19" s="15">
        <v>0</v>
      </c>
      <c r="Z19" s="13">
        <v>-4.9723248018824364</v>
      </c>
      <c r="AA19" s="14">
        <v>0</v>
      </c>
      <c r="AB19" s="14">
        <v>-6.5535620350113977</v>
      </c>
      <c r="AC19" s="14">
        <v>0</v>
      </c>
      <c r="AD19" s="14">
        <v>-4.9445242114162733</v>
      </c>
      <c r="AE19" s="15">
        <v>-5.0029155933258265</v>
      </c>
    </row>
    <row r="20" spans="1:31" s="3" customFormat="1" x14ac:dyDescent="0.3">
      <c r="A20" s="42" t="str">
        <f>GWP!A19</f>
        <v>Food waste_CF+Biogas use+avoided</v>
      </c>
      <c r="B20" s="13">
        <v>4.1143656491673539</v>
      </c>
      <c r="C20" s="14">
        <v>0</v>
      </c>
      <c r="D20" s="14">
        <v>4.087571149847248</v>
      </c>
      <c r="E20" s="14">
        <v>0</v>
      </c>
      <c r="F20" s="14">
        <v>4.1348324007289916</v>
      </c>
      <c r="G20" s="15">
        <v>4.0841728125728238</v>
      </c>
      <c r="H20" s="13">
        <v>4.1371258658010746</v>
      </c>
      <c r="I20" s="14">
        <v>0</v>
      </c>
      <c r="J20" s="14">
        <v>4.1104838646314308</v>
      </c>
      <c r="K20" s="14">
        <v>0</v>
      </c>
      <c r="L20" s="14">
        <v>4.093483507795872</v>
      </c>
      <c r="M20" s="15">
        <v>4.0841527240471889</v>
      </c>
      <c r="N20" s="13">
        <v>2.2953206337260368</v>
      </c>
      <c r="O20" s="14">
        <v>0.39819882727226219</v>
      </c>
      <c r="P20" s="14">
        <v>2.3159040360501257</v>
      </c>
      <c r="Q20" s="14">
        <v>0</v>
      </c>
      <c r="R20" s="14">
        <v>2.3073902613619071</v>
      </c>
      <c r="S20" s="15">
        <v>2.2865602182770193</v>
      </c>
      <c r="T20" s="13">
        <v>0</v>
      </c>
      <c r="U20" s="14">
        <v>0</v>
      </c>
      <c r="V20" s="14">
        <v>3.8694911621394992</v>
      </c>
      <c r="W20" s="14">
        <v>0</v>
      </c>
      <c r="X20" s="14">
        <v>0</v>
      </c>
      <c r="Y20" s="15">
        <v>0</v>
      </c>
      <c r="Z20" s="13">
        <v>2.6391593668016515</v>
      </c>
      <c r="AA20" s="14">
        <v>0</v>
      </c>
      <c r="AB20" s="14">
        <v>3.4985463469174505</v>
      </c>
      <c r="AC20" s="14">
        <v>0</v>
      </c>
      <c r="AD20" s="14">
        <v>2.6253996512444355</v>
      </c>
      <c r="AE20" s="15">
        <v>2.6641923490709796</v>
      </c>
    </row>
    <row r="21" spans="1:31" s="3" customFormat="1" x14ac:dyDescent="0.3">
      <c r="A21" s="42" t="str">
        <f>GWP!A20</f>
        <v>Food waste_CF+Composting</v>
      </c>
      <c r="B21" s="13">
        <v>-2.9371384200102213</v>
      </c>
      <c r="C21" s="14">
        <v>0</v>
      </c>
      <c r="D21" s="14">
        <v>-3.028301000856334</v>
      </c>
      <c r="E21" s="14">
        <v>0</v>
      </c>
      <c r="F21" s="14">
        <v>-2.9323399131327532</v>
      </c>
      <c r="G21" s="15">
        <v>-2.9647925070361207</v>
      </c>
      <c r="H21" s="13">
        <v>0</v>
      </c>
      <c r="I21" s="14">
        <v>0</v>
      </c>
      <c r="J21" s="14">
        <v>0</v>
      </c>
      <c r="K21" s="14">
        <v>0</v>
      </c>
      <c r="L21" s="14">
        <v>0</v>
      </c>
      <c r="M21" s="15">
        <v>0</v>
      </c>
      <c r="N21" s="13">
        <v>-2.5497177530253579</v>
      </c>
      <c r="O21" s="14">
        <v>0</v>
      </c>
      <c r="P21" s="14">
        <v>-2.5508229327252456</v>
      </c>
      <c r="Q21" s="14">
        <v>0</v>
      </c>
      <c r="R21" s="14">
        <v>-2.5857542105335085</v>
      </c>
      <c r="S21" s="15">
        <v>-2.5822267263493477</v>
      </c>
      <c r="T21" s="13">
        <v>-5.877039964361467</v>
      </c>
      <c r="U21" s="14">
        <v>0</v>
      </c>
      <c r="V21" s="14">
        <v>0</v>
      </c>
      <c r="W21" s="14">
        <v>0</v>
      </c>
      <c r="X21" s="14">
        <v>-5.8768055731048747</v>
      </c>
      <c r="Y21" s="15">
        <v>-5.8773765166980434</v>
      </c>
      <c r="Z21" s="13">
        <v>-2.9982402389675484</v>
      </c>
      <c r="AA21" s="14">
        <v>0</v>
      </c>
      <c r="AB21" s="14">
        <v>-2.3707091946133541</v>
      </c>
      <c r="AC21" s="14">
        <v>0</v>
      </c>
      <c r="AD21" s="14">
        <v>-3.0256159827570834</v>
      </c>
      <c r="AE21" s="15">
        <v>-3.0004342695279957</v>
      </c>
    </row>
    <row r="22" spans="1:31" s="3" customFormat="1" x14ac:dyDescent="0.3">
      <c r="A22" s="42" t="str">
        <f>GWP!A21</f>
        <v>Food waste_CF+UOL</v>
      </c>
      <c r="B22" s="13">
        <v>7.2746494269662882</v>
      </c>
      <c r="C22" s="14">
        <v>0</v>
      </c>
      <c r="D22" s="14">
        <v>7.2801740408904054</v>
      </c>
      <c r="E22" s="14">
        <v>0</v>
      </c>
      <c r="F22" s="14">
        <v>7.2640289267678551</v>
      </c>
      <c r="G22" s="15">
        <v>7.2855507048973251</v>
      </c>
      <c r="H22" s="13">
        <v>6.3804817929417963</v>
      </c>
      <c r="I22" s="14">
        <v>0</v>
      </c>
      <c r="J22" s="14">
        <v>6.3829640763903424</v>
      </c>
      <c r="K22" s="14">
        <v>0</v>
      </c>
      <c r="L22" s="14">
        <v>6.3843580183223114</v>
      </c>
      <c r="M22" s="15">
        <v>6.3507695346791557</v>
      </c>
      <c r="N22" s="13">
        <v>6.8289721540329671</v>
      </c>
      <c r="O22" s="14">
        <v>0</v>
      </c>
      <c r="P22" s="14">
        <v>6.8273119737043997</v>
      </c>
      <c r="Q22" s="14">
        <v>0</v>
      </c>
      <c r="R22" s="14">
        <v>6.8143994076397068</v>
      </c>
      <c r="S22" s="15">
        <v>6.807031809358997</v>
      </c>
      <c r="T22" s="13">
        <v>7.3530077710304322</v>
      </c>
      <c r="U22" s="14">
        <v>0</v>
      </c>
      <c r="V22" s="14">
        <v>5.1702574804650014</v>
      </c>
      <c r="W22" s="14">
        <v>0</v>
      </c>
      <c r="X22" s="14">
        <v>7.3540610812955132</v>
      </c>
      <c r="Y22" s="15">
        <v>7.3555166585010872</v>
      </c>
      <c r="Z22" s="13">
        <v>6.4544287458112706</v>
      </c>
      <c r="AA22" s="14">
        <v>0</v>
      </c>
      <c r="AB22" s="14">
        <v>6.4847560363838666</v>
      </c>
      <c r="AC22" s="14">
        <v>0</v>
      </c>
      <c r="AD22" s="14">
        <v>6.4536064589689319</v>
      </c>
      <c r="AE22" s="15">
        <v>6.4629079996070402</v>
      </c>
    </row>
    <row r="23" spans="1:31" s="3" customFormat="1" ht="27.6" x14ac:dyDescent="0.3">
      <c r="A23" s="42" t="str">
        <f>GWP!A22</f>
        <v>Food waste_CF+Incineration+MBT(direct)</v>
      </c>
      <c r="B23" s="13">
        <v>-5.346783698401083</v>
      </c>
      <c r="C23" s="14">
        <v>-45.828198275406372</v>
      </c>
      <c r="D23" s="14">
        <v>-5.3239136884109515</v>
      </c>
      <c r="E23" s="14">
        <v>-110.46315092846264</v>
      </c>
      <c r="F23" s="14">
        <v>-5.3544313500893468</v>
      </c>
      <c r="G23" s="15">
        <v>-5.2624206063453371</v>
      </c>
      <c r="H23" s="13">
        <v>-10.403025680592755</v>
      </c>
      <c r="I23" s="14">
        <v>-93.411884384177071</v>
      </c>
      <c r="J23" s="14">
        <v>-10.340973671806935</v>
      </c>
      <c r="K23" s="14">
        <v>-95.122522844592282</v>
      </c>
      <c r="L23" s="14">
        <v>-10.33143737492445</v>
      </c>
      <c r="M23" s="15">
        <v>-10.563587866642528</v>
      </c>
      <c r="N23" s="13">
        <v>-0.64633140389043109</v>
      </c>
      <c r="O23" s="14">
        <v>-5.3614919845608808</v>
      </c>
      <c r="P23" s="14">
        <v>-0.6293439157054298</v>
      </c>
      <c r="Q23" s="14">
        <v>-12.722336160983335</v>
      </c>
      <c r="R23" s="14">
        <v>-0.64324140528060392</v>
      </c>
      <c r="S23" s="15">
        <v>-0.64265291852819051</v>
      </c>
      <c r="T23" s="13">
        <v>-0.39434953312508808</v>
      </c>
      <c r="U23" s="14">
        <v>-45.940826738161014</v>
      </c>
      <c r="V23" s="14">
        <v>-5.1246039260239478</v>
      </c>
      <c r="W23" s="14">
        <v>-46.62413763156782</v>
      </c>
      <c r="X23" s="14">
        <v>-0.39368122255614812</v>
      </c>
      <c r="Y23" s="15">
        <v>-0.39357712783675813</v>
      </c>
      <c r="Z23" s="13">
        <v>-4.269591370998739E-2</v>
      </c>
      <c r="AA23" s="14">
        <v>-0.4875675773455263</v>
      </c>
      <c r="AB23" s="14">
        <v>-5.5263356571292464E-2</v>
      </c>
      <c r="AC23" s="14">
        <v>-25.833469041499612</v>
      </c>
      <c r="AD23" s="14">
        <v>-4.3694082687975845E-2</v>
      </c>
      <c r="AE23" s="15">
        <v>-4.2648227829846737E-2</v>
      </c>
    </row>
    <row r="24" spans="1:31" s="3" customFormat="1" ht="27.6" x14ac:dyDescent="0.3">
      <c r="A24" s="42" t="str">
        <f>GWP!A23</f>
        <v>Food waste_CF+Avoided energy (incineration+MBT)</v>
      </c>
      <c r="B24" s="13">
        <v>2.6956169610471448</v>
      </c>
      <c r="C24" s="14">
        <v>25.133170452198307</v>
      </c>
      <c r="D24" s="14">
        <v>2.708172775930072</v>
      </c>
      <c r="E24" s="14">
        <v>67.000536848764355</v>
      </c>
      <c r="F24" s="14">
        <v>2.7432586896603905</v>
      </c>
      <c r="G24" s="15">
        <v>2.6731219026174045</v>
      </c>
      <c r="H24" s="13">
        <v>60.144568918917564</v>
      </c>
      <c r="I24" s="14">
        <v>536.11213414505164</v>
      </c>
      <c r="J24" s="14">
        <v>58.549118073455034</v>
      </c>
      <c r="K24" s="14">
        <v>540.75570012419428</v>
      </c>
      <c r="L24" s="14">
        <v>58.698604834222763</v>
      </c>
      <c r="M24" s="15">
        <v>60.492694744011089</v>
      </c>
      <c r="N24" s="13">
        <v>0.11778249949417155</v>
      </c>
      <c r="O24" s="14">
        <v>1.1093738844706498</v>
      </c>
      <c r="P24" s="14">
        <v>0.1144210746129744</v>
      </c>
      <c r="Q24" s="14">
        <v>2.9695943112627132</v>
      </c>
      <c r="R24" s="14">
        <v>0.11682907888562005</v>
      </c>
      <c r="S24" s="15">
        <v>0.11674125561520526</v>
      </c>
      <c r="T24" s="13">
        <v>0.34398861371595024</v>
      </c>
      <c r="U24" s="14">
        <v>42.90798122577251</v>
      </c>
      <c r="V24" s="14">
        <v>4.6946318308860713</v>
      </c>
      <c r="W24" s="14">
        <v>41.725199716736505</v>
      </c>
      <c r="X24" s="14">
        <v>0.35487492102568852</v>
      </c>
      <c r="Y24" s="15">
        <v>0.35686688260202681</v>
      </c>
      <c r="Z24" s="13">
        <v>0</v>
      </c>
      <c r="AA24" s="14">
        <v>0</v>
      </c>
      <c r="AB24" s="14">
        <v>0</v>
      </c>
      <c r="AC24" s="14">
        <v>13.337287847400306</v>
      </c>
      <c r="AD24" s="14">
        <v>0</v>
      </c>
      <c r="AE24" s="15">
        <v>0</v>
      </c>
    </row>
    <row r="25" spans="1:31" s="3" customFormat="1" x14ac:dyDescent="0.3">
      <c r="A25" s="42" t="str">
        <f>GWP!A24</f>
        <v>Food waste_CF+Landfill</v>
      </c>
      <c r="B25" s="13">
        <v>0</v>
      </c>
      <c r="C25" s="14">
        <v>0</v>
      </c>
      <c r="D25" s="14">
        <v>0</v>
      </c>
      <c r="E25" s="14">
        <v>0</v>
      </c>
      <c r="F25" s="14">
        <v>0</v>
      </c>
      <c r="G25" s="15">
        <v>0</v>
      </c>
      <c r="H25" s="13">
        <v>0</v>
      </c>
      <c r="I25" s="14">
        <v>0</v>
      </c>
      <c r="J25" s="14">
        <v>0</v>
      </c>
      <c r="K25" s="14">
        <v>0</v>
      </c>
      <c r="L25" s="14">
        <v>0</v>
      </c>
      <c r="M25" s="15">
        <v>0</v>
      </c>
      <c r="N25" s="13">
        <v>2.7988150123891001E-2</v>
      </c>
      <c r="O25" s="14">
        <v>0.24894514248281002</v>
      </c>
      <c r="P25" s="14">
        <v>2.7763637943105116E-2</v>
      </c>
      <c r="Q25" s="14">
        <v>0</v>
      </c>
      <c r="R25" s="14">
        <v>2.7251171850706083E-2</v>
      </c>
      <c r="S25" s="15">
        <v>2.7862009749813857E-2</v>
      </c>
      <c r="T25" s="13">
        <v>0</v>
      </c>
      <c r="U25" s="14">
        <v>0</v>
      </c>
      <c r="V25" s="14">
        <v>0</v>
      </c>
      <c r="W25" s="14">
        <v>0</v>
      </c>
      <c r="X25" s="14">
        <v>0</v>
      </c>
      <c r="Y25" s="15">
        <v>0</v>
      </c>
      <c r="Z25" s="13">
        <v>7.6871851952743875E-2</v>
      </c>
      <c r="AA25" s="14">
        <v>0.91191335426367681</v>
      </c>
      <c r="AB25" s="14">
        <v>0.10187306913860227</v>
      </c>
      <c r="AC25" s="14">
        <v>0</v>
      </c>
      <c r="AD25" s="14">
        <v>8.0114495552064749E-2</v>
      </c>
      <c r="AE25" s="15">
        <v>7.8151920861210117E-2</v>
      </c>
    </row>
    <row r="26" spans="1:31" s="3" customFormat="1" x14ac:dyDescent="0.3">
      <c r="A26" s="42" t="str">
        <f>GWP!A25</f>
        <v>Food waste_CF+WWTP+dew</v>
      </c>
      <c r="B26" s="30">
        <v>4.3545376575737516</v>
      </c>
      <c r="C26" s="27">
        <v>0</v>
      </c>
      <c r="D26" s="27">
        <v>4.3564580604345506</v>
      </c>
      <c r="E26" s="27">
        <v>0</v>
      </c>
      <c r="F26" s="27">
        <v>4.3105140443220193</v>
      </c>
      <c r="G26" s="31">
        <v>4.3970324702795134</v>
      </c>
      <c r="H26" s="30">
        <v>0</v>
      </c>
      <c r="I26" s="27">
        <v>0</v>
      </c>
      <c r="J26" s="27">
        <v>0</v>
      </c>
      <c r="K26" s="27">
        <v>0</v>
      </c>
      <c r="L26" s="27">
        <v>0</v>
      </c>
      <c r="M26" s="31">
        <v>0</v>
      </c>
      <c r="N26" s="30">
        <v>12.278741667825706</v>
      </c>
      <c r="O26" s="27">
        <v>0.63157555827776835</v>
      </c>
      <c r="P26" s="27">
        <v>12.069277751796289</v>
      </c>
      <c r="Q26" s="27">
        <v>0</v>
      </c>
      <c r="R26" s="27">
        <v>12.236566835477584</v>
      </c>
      <c r="S26" s="31">
        <v>11.979483529704108</v>
      </c>
      <c r="T26" s="30">
        <v>0</v>
      </c>
      <c r="U26" s="27">
        <v>0</v>
      </c>
      <c r="V26" s="27">
        <v>0</v>
      </c>
      <c r="W26" s="27">
        <v>0</v>
      </c>
      <c r="X26" s="27">
        <v>0</v>
      </c>
      <c r="Y26" s="31">
        <v>0</v>
      </c>
      <c r="Z26" s="30">
        <v>2.8487542638780354</v>
      </c>
      <c r="AA26" s="27">
        <v>0</v>
      </c>
      <c r="AB26" s="27">
        <v>3.7308261809310665</v>
      </c>
      <c r="AC26" s="27">
        <v>0</v>
      </c>
      <c r="AD26" s="27">
        <v>2.9030916693525848</v>
      </c>
      <c r="AE26" s="31">
        <v>2.926911754146885</v>
      </c>
    </row>
    <row r="27" spans="1:31" s="3" customFormat="1" x14ac:dyDescent="0.3">
      <c r="A27" s="42" t="str">
        <f>GWP!A26</f>
        <v>Sludge_CF+PHA refinery</v>
      </c>
      <c r="B27" s="28">
        <v>0</v>
      </c>
      <c r="C27" s="26">
        <v>0</v>
      </c>
      <c r="D27" s="26">
        <v>0</v>
      </c>
      <c r="E27" s="26">
        <v>0</v>
      </c>
      <c r="F27" s="26">
        <v>0</v>
      </c>
      <c r="G27" s="29">
        <v>0</v>
      </c>
      <c r="H27" s="28">
        <v>0</v>
      </c>
      <c r="I27" s="26">
        <v>0</v>
      </c>
      <c r="J27" s="26">
        <v>0</v>
      </c>
      <c r="K27" s="26">
        <v>0</v>
      </c>
      <c r="L27" s="26">
        <v>0</v>
      </c>
      <c r="M27" s="29">
        <v>0</v>
      </c>
      <c r="N27" s="28">
        <v>0</v>
      </c>
      <c r="O27" s="26">
        <v>0</v>
      </c>
      <c r="P27" s="26">
        <v>0</v>
      </c>
      <c r="Q27" s="26">
        <v>0</v>
      </c>
      <c r="R27" s="26">
        <v>0</v>
      </c>
      <c r="S27" s="29">
        <v>0</v>
      </c>
      <c r="T27" s="28">
        <v>0</v>
      </c>
      <c r="U27" s="26">
        <v>0</v>
      </c>
      <c r="V27" s="26">
        <v>0</v>
      </c>
      <c r="W27" s="26">
        <v>0</v>
      </c>
      <c r="X27" s="26">
        <v>0</v>
      </c>
      <c r="Y27" s="29">
        <v>0</v>
      </c>
      <c r="Z27" s="28">
        <v>0</v>
      </c>
      <c r="AA27" s="26">
        <v>0</v>
      </c>
      <c r="AB27" s="26">
        <v>0</v>
      </c>
      <c r="AC27" s="26">
        <v>0</v>
      </c>
      <c r="AD27" s="26">
        <v>0</v>
      </c>
      <c r="AE27" s="29">
        <v>0</v>
      </c>
    </row>
    <row r="28" spans="1:31" s="3" customFormat="1" x14ac:dyDescent="0.3">
      <c r="A28" s="42" t="str">
        <f>GWP!A27</f>
        <v>Sludge_CF+Collection</v>
      </c>
      <c r="B28" s="13">
        <v>0</v>
      </c>
      <c r="C28" s="14">
        <v>0</v>
      </c>
      <c r="D28" s="14">
        <v>0</v>
      </c>
      <c r="E28" s="14">
        <v>0</v>
      </c>
      <c r="F28" s="14">
        <v>0</v>
      </c>
      <c r="G28" s="15">
        <v>0</v>
      </c>
      <c r="H28" s="13">
        <v>0</v>
      </c>
      <c r="I28" s="14">
        <v>0</v>
      </c>
      <c r="J28" s="14">
        <v>0</v>
      </c>
      <c r="K28" s="14">
        <v>0</v>
      </c>
      <c r="L28" s="14">
        <v>0</v>
      </c>
      <c r="M28" s="15">
        <v>0</v>
      </c>
      <c r="N28" s="13">
        <v>0</v>
      </c>
      <c r="O28" s="14">
        <v>0</v>
      </c>
      <c r="P28" s="14">
        <v>0</v>
      </c>
      <c r="Q28" s="14">
        <v>0</v>
      </c>
      <c r="R28" s="14">
        <v>0</v>
      </c>
      <c r="S28" s="15">
        <v>0</v>
      </c>
      <c r="T28" s="13">
        <v>0</v>
      </c>
      <c r="U28" s="14">
        <v>0</v>
      </c>
      <c r="V28" s="14">
        <v>0</v>
      </c>
      <c r="W28" s="14">
        <v>0</v>
      </c>
      <c r="X28" s="14">
        <v>0</v>
      </c>
      <c r="Y28" s="15">
        <v>0</v>
      </c>
      <c r="Z28" s="13">
        <v>0</v>
      </c>
      <c r="AA28" s="14">
        <v>0</v>
      </c>
      <c r="AB28" s="14">
        <v>0</v>
      </c>
      <c r="AC28" s="14">
        <v>0</v>
      </c>
      <c r="AD28" s="14">
        <v>0</v>
      </c>
      <c r="AE28" s="15">
        <v>0</v>
      </c>
    </row>
    <row r="29" spans="1:31" s="3" customFormat="1" x14ac:dyDescent="0.3">
      <c r="A29" s="42" t="str">
        <f>GWP!A28</f>
        <v>Sludge_CF+Direct AD</v>
      </c>
      <c r="B29" s="13">
        <v>-2.8798875434254652</v>
      </c>
      <c r="C29" s="14">
        <v>-2.8631140251462068</v>
      </c>
      <c r="D29" s="14">
        <v>-2.8678393807451115</v>
      </c>
      <c r="E29" s="14">
        <v>-2.8853812499059313</v>
      </c>
      <c r="F29" s="14">
        <v>-8.8834304513303195</v>
      </c>
      <c r="G29" s="15">
        <v>-8.8566769663771794</v>
      </c>
      <c r="H29" s="13">
        <v>-7.3422724992579749</v>
      </c>
      <c r="I29" s="14">
        <v>-7.3884499796324672</v>
      </c>
      <c r="J29" s="14">
        <v>-7.3875324777682296</v>
      </c>
      <c r="K29" s="14">
        <v>-7.3587701726386809</v>
      </c>
      <c r="L29" s="14">
        <v>-7.3502491715000051</v>
      </c>
      <c r="M29" s="15">
        <v>-7.3735194276945126</v>
      </c>
      <c r="N29" s="13">
        <v>-1.5796335790601261</v>
      </c>
      <c r="O29" s="14">
        <v>-1.5494899939649565</v>
      </c>
      <c r="P29" s="14">
        <v>-1.5553509903408815</v>
      </c>
      <c r="Q29" s="14">
        <v>-1.5858465591792763</v>
      </c>
      <c r="R29" s="14">
        <v>-2.4156333652802076</v>
      </c>
      <c r="S29" s="15">
        <v>-2.3743846230282739</v>
      </c>
      <c r="T29" s="13">
        <v>-3.2094755725102448</v>
      </c>
      <c r="U29" s="14">
        <v>-3.2351805764571711</v>
      </c>
      <c r="V29" s="14">
        <v>-3.2113491950093338</v>
      </c>
      <c r="W29" s="14">
        <v>-3.2371836558996931</v>
      </c>
      <c r="X29" s="14">
        <v>-3.2189340182521029</v>
      </c>
      <c r="Y29" s="15">
        <v>-3.2112077075038408</v>
      </c>
      <c r="Z29" s="13">
        <v>-3.1475836176237117</v>
      </c>
      <c r="AA29" s="14">
        <v>-3.1596933178398094</v>
      </c>
      <c r="AB29" s="14">
        <v>-3.13857185325696</v>
      </c>
      <c r="AC29" s="14">
        <v>-3.1493826224993589</v>
      </c>
      <c r="AD29" s="14">
        <v>-10.754523884718376</v>
      </c>
      <c r="AE29" s="15">
        <v>-10.856989504759152</v>
      </c>
    </row>
    <row r="30" spans="1:31" s="3" customFormat="1" x14ac:dyDescent="0.3">
      <c r="A30" s="42" t="str">
        <f>GWP!A29</f>
        <v>Sludge_CF+Biogas use+avoided</v>
      </c>
      <c r="B30" s="13">
        <v>0.48523272809045487</v>
      </c>
      <c r="C30" s="14">
        <v>0.49017329448199887</v>
      </c>
      <c r="D30" s="14">
        <v>0.48730443539253704</v>
      </c>
      <c r="E30" s="14">
        <v>0.48904569480487675</v>
      </c>
      <c r="F30" s="14">
        <v>1.1922792141804244</v>
      </c>
      <c r="G30" s="15">
        <v>1.1860861400949287</v>
      </c>
      <c r="H30" s="13">
        <v>0.92464648663829685</v>
      </c>
      <c r="I30" s="14">
        <v>0.92237930791261424</v>
      </c>
      <c r="J30" s="14">
        <v>0.92263524885128945</v>
      </c>
      <c r="K30" s="14">
        <v>0.91646911405283937</v>
      </c>
      <c r="L30" s="14">
        <v>0.91977204283136704</v>
      </c>
      <c r="M30" s="15">
        <v>0.92083978015458945</v>
      </c>
      <c r="N30" s="13">
        <v>0.30497235054045879</v>
      </c>
      <c r="O30" s="14">
        <v>0.30227678151756998</v>
      </c>
      <c r="P30" s="14">
        <v>0.30510892109682825</v>
      </c>
      <c r="Q30" s="14">
        <v>0.30686259242217462</v>
      </c>
      <c r="R30" s="14">
        <v>0.46554019163839577</v>
      </c>
      <c r="S30" s="15">
        <v>0.46251941948531505</v>
      </c>
      <c r="T30" s="13">
        <v>0.80067886299148705</v>
      </c>
      <c r="U30" s="14">
        <v>0.78903640197142744</v>
      </c>
      <c r="V30" s="14">
        <v>0.79072313781605164</v>
      </c>
      <c r="W30" s="14">
        <v>0.79346459343058839</v>
      </c>
      <c r="X30" s="14">
        <v>0.79729697937413058</v>
      </c>
      <c r="Y30" s="15">
        <v>0.79623729496734685</v>
      </c>
      <c r="Z30" s="13">
        <v>0.46414666827379919</v>
      </c>
      <c r="AA30" s="14">
        <v>0.4637656921523467</v>
      </c>
      <c r="AB30" s="14">
        <v>0.46325711781272116</v>
      </c>
      <c r="AC30" s="14">
        <v>0.46582677427412661</v>
      </c>
      <c r="AD30" s="14">
        <v>0.9804162277146774</v>
      </c>
      <c r="AE30" s="15">
        <v>0.97885910046736213</v>
      </c>
    </row>
    <row r="31" spans="1:31" s="3" customFormat="1" x14ac:dyDescent="0.3">
      <c r="A31" s="42" t="str">
        <f>GWP!A30</f>
        <v>Sludge_CF+Composting</v>
      </c>
      <c r="B31" s="13">
        <v>-1.2224281120945659</v>
      </c>
      <c r="C31" s="14">
        <v>-1.2228570555330238</v>
      </c>
      <c r="D31" s="14">
        <v>-1.2201264784889321</v>
      </c>
      <c r="E31" s="14">
        <v>-1.2233743175884808</v>
      </c>
      <c r="F31" s="14">
        <v>0</v>
      </c>
      <c r="G31" s="15">
        <v>-3.9830691739751711</v>
      </c>
      <c r="H31" s="13">
        <v>0</v>
      </c>
      <c r="I31" s="14">
        <v>0</v>
      </c>
      <c r="J31" s="14">
        <v>0</v>
      </c>
      <c r="K31" s="14">
        <v>0</v>
      </c>
      <c r="L31" s="14">
        <v>0</v>
      </c>
      <c r="M31" s="15">
        <v>0</v>
      </c>
      <c r="N31" s="13">
        <v>-1.0744579586140117</v>
      </c>
      <c r="O31" s="14">
        <v>-1.0770613945073821</v>
      </c>
      <c r="P31" s="14">
        <v>-1.0740532838055907</v>
      </c>
      <c r="Q31" s="14">
        <v>-1.0760880053640409</v>
      </c>
      <c r="R31" s="14">
        <v>0</v>
      </c>
      <c r="S31" s="15">
        <v>-2.8005272130281691</v>
      </c>
      <c r="T31" s="13">
        <v>0</v>
      </c>
      <c r="U31" s="14">
        <v>0</v>
      </c>
      <c r="V31" s="14">
        <v>0</v>
      </c>
      <c r="W31" s="14">
        <v>0</v>
      </c>
      <c r="X31" s="14">
        <v>0</v>
      </c>
      <c r="Y31" s="15">
        <v>0</v>
      </c>
      <c r="Z31" s="13">
        <v>-1.7067254059436132</v>
      </c>
      <c r="AA31" s="14">
        <v>-1.7056285704382783</v>
      </c>
      <c r="AB31" s="14">
        <v>-1.706577687924097</v>
      </c>
      <c r="AC31" s="14">
        <v>-1.7072902196063269</v>
      </c>
      <c r="AD31" s="14">
        <v>0</v>
      </c>
      <c r="AE31" s="15">
        <v>-4.4595867108253504</v>
      </c>
    </row>
    <row r="32" spans="1:31" s="3" customFormat="1" x14ac:dyDescent="0.3">
      <c r="A32" s="42" t="str">
        <f>GWP!A31</f>
        <v>Sludge_CF+UOL</v>
      </c>
      <c r="B32" s="13">
        <v>12.432514290958833</v>
      </c>
      <c r="C32" s="14">
        <v>12.44344990737865</v>
      </c>
      <c r="D32" s="14">
        <v>12.446444477816469</v>
      </c>
      <c r="E32" s="14">
        <v>12.430084455943865</v>
      </c>
      <c r="F32" s="14">
        <v>0</v>
      </c>
      <c r="G32" s="15">
        <v>13.75295753266067</v>
      </c>
      <c r="H32" s="13">
        <v>0</v>
      </c>
      <c r="I32" s="14">
        <v>0</v>
      </c>
      <c r="J32" s="14">
        <v>0</v>
      </c>
      <c r="K32" s="14">
        <v>0</v>
      </c>
      <c r="L32" s="14">
        <v>0</v>
      </c>
      <c r="M32" s="15">
        <v>16.811948123541221</v>
      </c>
      <c r="N32" s="13">
        <v>8.5104760493277709</v>
      </c>
      <c r="O32" s="14">
        <v>8.5080996364702965</v>
      </c>
      <c r="P32" s="14">
        <v>8.5183233511879113</v>
      </c>
      <c r="Q32" s="14">
        <v>8.504220048956995</v>
      </c>
      <c r="R32" s="14">
        <v>0</v>
      </c>
      <c r="S32" s="15">
        <v>13.136450994984502</v>
      </c>
      <c r="T32" s="13">
        <v>24.998909676739945</v>
      </c>
      <c r="U32" s="14">
        <v>24.887773489937508</v>
      </c>
      <c r="V32" s="14">
        <v>24.951349369963037</v>
      </c>
      <c r="W32" s="14">
        <v>24.946548512603655</v>
      </c>
      <c r="X32" s="14">
        <v>0</v>
      </c>
      <c r="Y32" s="15">
        <v>24.929013106695596</v>
      </c>
      <c r="Z32" s="13">
        <v>10.755795769539349</v>
      </c>
      <c r="AA32" s="14">
        <v>10.627612673119728</v>
      </c>
      <c r="AB32" s="14">
        <v>10.869784908003874</v>
      </c>
      <c r="AC32" s="14">
        <v>10.680620073791699</v>
      </c>
      <c r="AD32" s="14">
        <v>0</v>
      </c>
      <c r="AE32" s="15">
        <v>10.743825207118622</v>
      </c>
    </row>
    <row r="33" spans="1:31" s="3" customFormat="1" x14ac:dyDescent="0.3">
      <c r="A33" s="42" t="str">
        <f>GWP!A32</f>
        <v>Sludge_CF+Incineration+MBT(direct)</v>
      </c>
      <c r="B33" s="13">
        <v>-3.0447046960851774</v>
      </c>
      <c r="C33" s="14">
        <v>-3.0115514336130524</v>
      </c>
      <c r="D33" s="14">
        <v>-3.0419403133496172</v>
      </c>
      <c r="E33" s="14">
        <v>-2.9816226016987062</v>
      </c>
      <c r="F33" s="14">
        <v>-25.366958109363079</v>
      </c>
      <c r="G33" s="15">
        <v>0</v>
      </c>
      <c r="H33" s="13">
        <v>-19.120853315942544</v>
      </c>
      <c r="I33" s="14">
        <v>-19.027065438950054</v>
      </c>
      <c r="J33" s="14">
        <v>-19.304838375190773</v>
      </c>
      <c r="K33" s="14">
        <v>-19.395955815635745</v>
      </c>
      <c r="L33" s="14">
        <v>-19.156220993916225</v>
      </c>
      <c r="M33" s="15">
        <v>0</v>
      </c>
      <c r="N33" s="13">
        <v>0</v>
      </c>
      <c r="O33" s="14">
        <v>0</v>
      </c>
      <c r="P33" s="14">
        <v>0</v>
      </c>
      <c r="Q33" s="14">
        <v>0</v>
      </c>
      <c r="R33" s="14">
        <v>-1.6860113467276905</v>
      </c>
      <c r="S33" s="15">
        <v>0</v>
      </c>
      <c r="T33" s="13">
        <v>0</v>
      </c>
      <c r="U33" s="14">
        <v>0</v>
      </c>
      <c r="V33" s="14">
        <v>0</v>
      </c>
      <c r="W33" s="14">
        <v>0</v>
      </c>
      <c r="X33" s="14">
        <v>-8.3092634392581033</v>
      </c>
      <c r="Y33" s="15">
        <v>0</v>
      </c>
      <c r="Z33" s="13">
        <v>0</v>
      </c>
      <c r="AA33" s="14">
        <v>0</v>
      </c>
      <c r="AB33" s="14">
        <v>0</v>
      </c>
      <c r="AC33" s="14">
        <v>0</v>
      </c>
      <c r="AD33" s="14">
        <v>-5.594875468962047</v>
      </c>
      <c r="AE33" s="15">
        <v>0</v>
      </c>
    </row>
    <row r="34" spans="1:31" s="3" customFormat="1" ht="27.6" x14ac:dyDescent="0.3">
      <c r="A34" s="42" t="str">
        <f>GWP!A33</f>
        <v>Sludge_CF+Avoided energy (incineration+MBT)</v>
      </c>
      <c r="B34" s="13">
        <v>1.9872130707359272</v>
      </c>
      <c r="C34" s="14">
        <v>1.9868654870595834</v>
      </c>
      <c r="D34" s="14">
        <v>1.9899176741430578</v>
      </c>
      <c r="E34" s="14">
        <v>1.9469181185974851</v>
      </c>
      <c r="F34" s="14">
        <v>16.082925044560209</v>
      </c>
      <c r="G34" s="15">
        <v>0</v>
      </c>
      <c r="H34" s="13">
        <v>11.460314690646845</v>
      </c>
      <c r="I34" s="14">
        <v>11.71429323601447</v>
      </c>
      <c r="J34" s="14">
        <v>11.707840974511935</v>
      </c>
      <c r="K34" s="14">
        <v>11.728471507782041</v>
      </c>
      <c r="L34" s="14">
        <v>11.947364338446198</v>
      </c>
      <c r="M34" s="15">
        <v>0</v>
      </c>
      <c r="N34" s="13">
        <v>0</v>
      </c>
      <c r="O34" s="14">
        <v>0</v>
      </c>
      <c r="P34" s="14">
        <v>0</v>
      </c>
      <c r="Q34" s="14">
        <v>0</v>
      </c>
      <c r="R34" s="14">
        <v>0.96940494850881986</v>
      </c>
      <c r="S34" s="15">
        <v>0</v>
      </c>
      <c r="T34" s="13">
        <v>0</v>
      </c>
      <c r="U34" s="14">
        <v>0</v>
      </c>
      <c r="V34" s="14">
        <v>0</v>
      </c>
      <c r="W34" s="14">
        <v>0</v>
      </c>
      <c r="X34" s="14">
        <v>4.2839532301761247</v>
      </c>
      <c r="Y34" s="15">
        <v>0</v>
      </c>
      <c r="Z34" s="13">
        <v>0</v>
      </c>
      <c r="AA34" s="14">
        <v>0</v>
      </c>
      <c r="AB34" s="14">
        <v>0</v>
      </c>
      <c r="AC34" s="14">
        <v>0</v>
      </c>
      <c r="AD34" s="14">
        <v>1.1891692323194198</v>
      </c>
      <c r="AE34" s="15">
        <v>0</v>
      </c>
    </row>
    <row r="35" spans="1:31" s="3" customFormat="1" x14ac:dyDescent="0.3">
      <c r="A35" s="42" t="str">
        <f>GWP!A34</f>
        <v>Sludge_CF+Landfill</v>
      </c>
      <c r="B35" s="13">
        <v>0</v>
      </c>
      <c r="C35" s="14">
        <v>0</v>
      </c>
      <c r="D35" s="14">
        <v>0</v>
      </c>
      <c r="E35" s="14">
        <v>0</v>
      </c>
      <c r="F35" s="14">
        <v>0</v>
      </c>
      <c r="G35" s="15">
        <v>0</v>
      </c>
      <c r="H35" s="13">
        <v>0</v>
      </c>
      <c r="I35" s="14">
        <v>0</v>
      </c>
      <c r="J35" s="14">
        <v>0</v>
      </c>
      <c r="K35" s="14">
        <v>0</v>
      </c>
      <c r="L35" s="14">
        <v>0</v>
      </c>
      <c r="M35" s="15">
        <v>0</v>
      </c>
      <c r="N35" s="13">
        <v>0</v>
      </c>
      <c r="O35" s="14">
        <v>0</v>
      </c>
      <c r="P35" s="14">
        <v>0</v>
      </c>
      <c r="Q35" s="14">
        <v>0</v>
      </c>
      <c r="R35" s="14">
        <v>0</v>
      </c>
      <c r="S35" s="15">
        <v>0</v>
      </c>
      <c r="T35" s="13">
        <v>0</v>
      </c>
      <c r="U35" s="14">
        <v>0</v>
      </c>
      <c r="V35" s="14">
        <v>0</v>
      </c>
      <c r="W35" s="14">
        <v>0</v>
      </c>
      <c r="X35" s="14">
        <v>0</v>
      </c>
      <c r="Y35" s="15">
        <v>0</v>
      </c>
      <c r="Z35" s="13">
        <v>0</v>
      </c>
      <c r="AA35" s="14">
        <v>0</v>
      </c>
      <c r="AB35" s="14">
        <v>0</v>
      </c>
      <c r="AC35" s="14">
        <v>0</v>
      </c>
      <c r="AD35" s="14">
        <v>0</v>
      </c>
      <c r="AE35" s="15">
        <v>0</v>
      </c>
    </row>
    <row r="36" spans="1:31" s="3" customFormat="1" x14ac:dyDescent="0.3">
      <c r="A36" s="42" t="str">
        <f>GWP!A35</f>
        <v>Sludge_CF+WWTP+dew</v>
      </c>
      <c r="B36" s="30">
        <v>8.2087889931020523</v>
      </c>
      <c r="C36" s="27">
        <v>8.4049865672673025</v>
      </c>
      <c r="D36" s="27">
        <v>8.2112155040331896</v>
      </c>
      <c r="E36" s="27">
        <v>8.2621223170294993</v>
      </c>
      <c r="F36" s="27">
        <v>8.3119690462468316</v>
      </c>
      <c r="G36" s="31">
        <v>8.4159286777668143</v>
      </c>
      <c r="H36" s="30">
        <v>11.688008135843297</v>
      </c>
      <c r="I36" s="27">
        <v>11.475247313370939</v>
      </c>
      <c r="J36" s="27">
        <v>11.507142722951047</v>
      </c>
      <c r="K36" s="27">
        <v>11.611822082872209</v>
      </c>
      <c r="L36" s="27">
        <v>11.46329307184013</v>
      </c>
      <c r="M36" s="31">
        <v>0</v>
      </c>
      <c r="N36" s="30">
        <v>8.3398948094160179</v>
      </c>
      <c r="O36" s="27">
        <v>8.1247128669499542</v>
      </c>
      <c r="P36" s="27">
        <v>8.1933982701108139</v>
      </c>
      <c r="Q36" s="27">
        <v>8.3266837193021725</v>
      </c>
      <c r="R36" s="27">
        <v>8.334144435232826</v>
      </c>
      <c r="S36" s="31">
        <v>8.1639732390799633</v>
      </c>
      <c r="T36" s="30">
        <v>0</v>
      </c>
      <c r="U36" s="27">
        <v>0</v>
      </c>
      <c r="V36" s="27">
        <v>0</v>
      </c>
      <c r="W36" s="27">
        <v>0</v>
      </c>
      <c r="X36" s="27">
        <v>17.214609529288225</v>
      </c>
      <c r="Y36" s="31">
        <v>0</v>
      </c>
      <c r="Z36" s="30">
        <v>13.177884560490122</v>
      </c>
      <c r="AA36" s="27">
        <v>13.387894802848765</v>
      </c>
      <c r="AB36" s="27">
        <v>13.05467679336212</v>
      </c>
      <c r="AC36" s="27">
        <v>13.312312436332393</v>
      </c>
      <c r="AD36" s="27">
        <v>13.547680529931379</v>
      </c>
      <c r="AE36" s="31">
        <v>13.636870201471318</v>
      </c>
    </row>
    <row r="37" spans="1:31" s="43" customFormat="1" x14ac:dyDescent="0.3">
      <c r="A37" s="3"/>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row>
    <row r="38" spans="1:31" x14ac:dyDescent="0.3">
      <c r="A38" s="4" t="str">
        <f>GWP!A37</f>
        <v>PHA_refinery</v>
      </c>
      <c r="B38" s="20">
        <f t="shared" ref="B38:AE38" si="1">SUM(B7:B8)</f>
        <v>62.317135561379622</v>
      </c>
      <c r="C38" s="21">
        <f t="shared" si="1"/>
        <v>63.046781061601259</v>
      </c>
      <c r="D38" s="21">
        <f t="shared" si="1"/>
        <v>62.104951826305154</v>
      </c>
      <c r="E38" s="21">
        <f t="shared" si="1"/>
        <v>62.554321004968493</v>
      </c>
      <c r="F38" s="21">
        <f t="shared" si="1"/>
        <v>62.694741527571992</v>
      </c>
      <c r="G38" s="22">
        <f t="shared" si="1"/>
        <v>62.690457845967138</v>
      </c>
      <c r="H38" s="20">
        <f t="shared" si="1"/>
        <v>73.346081972042512</v>
      </c>
      <c r="I38" s="21">
        <f t="shared" si="1"/>
        <v>72.046375351114492</v>
      </c>
      <c r="J38" s="21">
        <f t="shared" si="1"/>
        <v>73.181019209473277</v>
      </c>
      <c r="K38" s="21">
        <f t="shared" si="1"/>
        <v>72.838873688381312</v>
      </c>
      <c r="L38" s="21">
        <f t="shared" si="1"/>
        <v>73.359238992349205</v>
      </c>
      <c r="M38" s="22">
        <f t="shared" si="1"/>
        <v>72.923384363657803</v>
      </c>
      <c r="N38" s="20">
        <f t="shared" si="1"/>
        <v>58.760199179019018</v>
      </c>
      <c r="O38" s="21">
        <f t="shared" si="1"/>
        <v>58.892800952777151</v>
      </c>
      <c r="P38" s="21">
        <f t="shared" si="1"/>
        <v>59.302356967000463</v>
      </c>
      <c r="Q38" s="21">
        <f t="shared" si="1"/>
        <v>59.54361314340025</v>
      </c>
      <c r="R38" s="21">
        <f t="shared" si="1"/>
        <v>59.12649888407261</v>
      </c>
      <c r="S38" s="22">
        <f t="shared" si="1"/>
        <v>59.075264504340943</v>
      </c>
      <c r="T38" s="20">
        <f t="shared" si="1"/>
        <v>63.628181296562495</v>
      </c>
      <c r="U38" s="21">
        <f t="shared" si="1"/>
        <v>63.467072920463359</v>
      </c>
      <c r="V38" s="21">
        <f t="shared" si="1"/>
        <v>64.080519640016576</v>
      </c>
      <c r="W38" s="21">
        <f t="shared" si="1"/>
        <v>63.250886130456479</v>
      </c>
      <c r="X38" s="21">
        <f t="shared" si="1"/>
        <v>63.401798920014762</v>
      </c>
      <c r="Y38" s="22">
        <f t="shared" si="1"/>
        <v>64.161179822671997</v>
      </c>
      <c r="Z38" s="20">
        <f t="shared" si="1"/>
        <v>67.602438895896199</v>
      </c>
      <c r="AA38" s="21">
        <f t="shared" si="1"/>
        <v>67.765274630801272</v>
      </c>
      <c r="AB38" s="21">
        <f t="shared" si="1"/>
        <v>67.446066927893668</v>
      </c>
      <c r="AC38" s="21">
        <f t="shared" si="1"/>
        <v>67.205429006104339</v>
      </c>
      <c r="AD38" s="21">
        <f t="shared" si="1"/>
        <v>66.762664122917968</v>
      </c>
      <c r="AE38" s="22">
        <f t="shared" si="1"/>
        <v>67.281753895156157</v>
      </c>
    </row>
    <row r="39" spans="1:31" x14ac:dyDescent="0.3">
      <c r="A39" s="4" t="str">
        <f>GWP!A38</f>
        <v>PHA_waste</v>
      </c>
      <c r="B39" s="17">
        <f t="shared" ref="B39:AE39" si="2">SUM(B9:B16)</f>
        <v>-27.889204923722595</v>
      </c>
      <c r="C39" s="18">
        <f t="shared" si="2"/>
        <v>-28.250129190823486</v>
      </c>
      <c r="D39" s="18">
        <f t="shared" si="2"/>
        <v>-27.950696546997392</v>
      </c>
      <c r="E39" s="18">
        <f t="shared" si="2"/>
        <v>-25.594446341760673</v>
      </c>
      <c r="F39" s="18">
        <f t="shared" si="2"/>
        <v>14.93523594457961</v>
      </c>
      <c r="G39" s="19">
        <f t="shared" si="2"/>
        <v>-25.856925681282206</v>
      </c>
      <c r="H39" s="17">
        <f t="shared" si="2"/>
        <v>-61.435577833884835</v>
      </c>
      <c r="I39" s="18">
        <f t="shared" si="2"/>
        <v>-60.625233950902008</v>
      </c>
      <c r="J39" s="18">
        <f t="shared" si="2"/>
        <v>-59.632063219973503</v>
      </c>
      <c r="K39" s="18">
        <f t="shared" si="2"/>
        <v>-60.804779309597023</v>
      </c>
      <c r="L39" s="18">
        <f t="shared" si="2"/>
        <v>-61.267663447824511</v>
      </c>
      <c r="M39" s="19">
        <f t="shared" si="2"/>
        <v>-61.078924997403973</v>
      </c>
      <c r="N39" s="17">
        <f t="shared" si="2"/>
        <v>-24.380010695678635</v>
      </c>
      <c r="O39" s="18">
        <f t="shared" si="2"/>
        <v>-24.075972312576553</v>
      </c>
      <c r="P39" s="18">
        <f t="shared" si="2"/>
        <v>-24.24674670473923</v>
      </c>
      <c r="Q39" s="18">
        <f t="shared" si="2"/>
        <v>-23.773606982472273</v>
      </c>
      <c r="R39" s="18">
        <f t="shared" si="2"/>
        <v>-4.1341705555137835</v>
      </c>
      <c r="S39" s="19">
        <f t="shared" si="2"/>
        <v>-27.295343642442703</v>
      </c>
      <c r="T39" s="17">
        <f t="shared" si="2"/>
        <v>-21.778059297590481</v>
      </c>
      <c r="U39" s="18">
        <f t="shared" si="2"/>
        <v>-21.724262885552186</v>
      </c>
      <c r="V39" s="18">
        <f t="shared" si="2"/>
        <v>-21.640319570574647</v>
      </c>
      <c r="W39" s="18">
        <f t="shared" si="2"/>
        <v>-21.575224612032141</v>
      </c>
      <c r="X39" s="18">
        <f t="shared" si="2"/>
        <v>-7.3176436430016079</v>
      </c>
      <c r="Y39" s="19">
        <f t="shared" si="2"/>
        <v>-21.746553229548926</v>
      </c>
      <c r="Z39" s="17">
        <f t="shared" si="2"/>
        <v>-27.706516477743929</v>
      </c>
      <c r="AA39" s="18">
        <f t="shared" si="2"/>
        <v>-27.850527810916756</v>
      </c>
      <c r="AB39" s="18">
        <f t="shared" si="2"/>
        <v>-27.734428419059235</v>
      </c>
      <c r="AC39" s="18">
        <f t="shared" si="2"/>
        <v>-26.395549846136689</v>
      </c>
      <c r="AD39" s="18">
        <f t="shared" si="2"/>
        <v>-9.2065656201748745</v>
      </c>
      <c r="AE39" s="19">
        <f t="shared" si="2"/>
        <v>-27.087963783954937</v>
      </c>
    </row>
    <row r="40" spans="1:31" x14ac:dyDescent="0.3">
      <c r="A40" s="4" t="str">
        <f>GWP!A39</f>
        <v>Food waste_CF</v>
      </c>
      <c r="B40" s="17">
        <f t="shared" ref="B40:X40" si="3">SUM(B17:B26)</f>
        <v>-0.89723740453307688</v>
      </c>
      <c r="C40" s="18">
        <f t="shared" si="3"/>
        <v>-24.890886067304706</v>
      </c>
      <c r="D40" s="18">
        <f t="shared" si="3"/>
        <v>-0.97004269747150307</v>
      </c>
      <c r="E40" s="18">
        <f t="shared" si="3"/>
        <v>-45.425168125650615</v>
      </c>
      <c r="F40" s="18">
        <f t="shared" si="3"/>
        <v>-0.89167970983674039</v>
      </c>
      <c r="G40" s="19">
        <f t="shared" si="3"/>
        <v>-0.83359322982108264</v>
      </c>
      <c r="H40" s="17">
        <f t="shared" si="3"/>
        <v>38.637579500224888</v>
      </c>
      <c r="I40" s="18">
        <f t="shared" si="3"/>
        <v>440.57223832917731</v>
      </c>
      <c r="J40" s="18">
        <f t="shared" si="3"/>
        <v>36.99538735944931</v>
      </c>
      <c r="K40" s="18">
        <f t="shared" si="3"/>
        <v>443.50993064159633</v>
      </c>
      <c r="L40" s="18">
        <f t="shared" si="3"/>
        <v>37.204511271648286</v>
      </c>
      <c r="M40" s="19">
        <f t="shared" si="3"/>
        <v>38.675430313535358</v>
      </c>
      <c r="N40" s="17">
        <f t="shared" si="3"/>
        <v>8.4290062008077786</v>
      </c>
      <c r="O40" s="18">
        <f t="shared" si="3"/>
        <v>-8.2139684903261116</v>
      </c>
      <c r="P40" s="18">
        <f t="shared" si="3"/>
        <v>8.2933214360955816</v>
      </c>
      <c r="Q40" s="18">
        <f t="shared" si="3"/>
        <v>-12.242343128372745</v>
      </c>
      <c r="R40" s="18">
        <f t="shared" si="3"/>
        <v>8.3610631035267051</v>
      </c>
      <c r="S40" s="19">
        <f t="shared" si="3"/>
        <v>8.1280568792121564</v>
      </c>
      <c r="T40" s="17">
        <f t="shared" si="3"/>
        <v>-6.7557223841630387</v>
      </c>
      <c r="U40" s="18">
        <f t="shared" si="3"/>
        <v>-12.653491853757188</v>
      </c>
      <c r="V40" s="18">
        <f t="shared" si="3"/>
        <v>-6.880465028286987</v>
      </c>
      <c r="W40" s="18">
        <f t="shared" si="3"/>
        <v>-14.564121327433533</v>
      </c>
      <c r="X40" s="18">
        <f t="shared" si="3"/>
        <v>-6.7456974447873641</v>
      </c>
      <c r="Y40" s="19">
        <f>SUM(Y17:Y26)</f>
        <v>-6.7763670567219609</v>
      </c>
      <c r="Z40" s="17">
        <f t="shared" ref="Z40:AE40" si="4">SUM(Z17:Z26)</f>
        <v>1.1636949016817677</v>
      </c>
      <c r="AA40" s="18">
        <f t="shared" si="4"/>
        <v>-2.8492671547779631</v>
      </c>
      <c r="AB40" s="18">
        <f t="shared" si="4"/>
        <v>-2.1530274974725283</v>
      </c>
      <c r="AC40" s="18">
        <f t="shared" si="4"/>
        <v>-16.400399479389698</v>
      </c>
      <c r="AD40" s="18">
        <f t="shared" si="4"/>
        <v>1.1649205967263678</v>
      </c>
      <c r="AE40" s="19">
        <f t="shared" si="4"/>
        <v>1.2204256011720815</v>
      </c>
    </row>
    <row r="41" spans="1:31" x14ac:dyDescent="0.3">
      <c r="A41" s="4" t="str">
        <f>GWP!A40</f>
        <v>Sludge_CF</v>
      </c>
      <c r="B41" s="17">
        <f t="shared" ref="B41:AE41" si="5">SUM(B27:B36)</f>
        <v>15.966728731282059</v>
      </c>
      <c r="C41" s="18">
        <f t="shared" si="5"/>
        <v>16.227952741895251</v>
      </c>
      <c r="D41" s="18">
        <f t="shared" si="5"/>
        <v>16.004975918801591</v>
      </c>
      <c r="E41" s="18">
        <f t="shared" si="5"/>
        <v>16.037792417182608</v>
      </c>
      <c r="F41" s="18">
        <f t="shared" si="5"/>
        <v>-8.6632152557059303</v>
      </c>
      <c r="G41" s="19">
        <f t="shared" si="5"/>
        <v>10.515226210170063</v>
      </c>
      <c r="H41" s="17">
        <f t="shared" si="5"/>
        <v>-2.3901565020720792</v>
      </c>
      <c r="I41" s="18">
        <f t="shared" si="5"/>
        <v>-2.3035955612844994</v>
      </c>
      <c r="J41" s="18">
        <f t="shared" si="5"/>
        <v>-2.5547519066447304</v>
      </c>
      <c r="K41" s="18">
        <f t="shared" si="5"/>
        <v>-2.4979632835673353</v>
      </c>
      <c r="L41" s="18">
        <f t="shared" si="5"/>
        <v>-2.1760407122985352</v>
      </c>
      <c r="M41" s="19">
        <f t="shared" si="5"/>
        <v>10.359268476001297</v>
      </c>
      <c r="N41" s="17">
        <f t="shared" si="5"/>
        <v>14.50125167161011</v>
      </c>
      <c r="O41" s="18">
        <f t="shared" si="5"/>
        <v>14.308537896465483</v>
      </c>
      <c r="P41" s="18">
        <f t="shared" si="5"/>
        <v>14.387426268249081</v>
      </c>
      <c r="Q41" s="18">
        <f t="shared" si="5"/>
        <v>14.475831796138024</v>
      </c>
      <c r="R41" s="18">
        <f t="shared" si="5"/>
        <v>5.6674448633721433</v>
      </c>
      <c r="S41" s="19">
        <f t="shared" si="5"/>
        <v>16.588031817493338</v>
      </c>
      <c r="T41" s="17">
        <f t="shared" si="5"/>
        <v>22.590112967221188</v>
      </c>
      <c r="U41" s="18">
        <f t="shared" si="5"/>
        <v>22.441629315451763</v>
      </c>
      <c r="V41" s="18">
        <f t="shared" si="5"/>
        <v>22.530723312769755</v>
      </c>
      <c r="W41" s="18">
        <f t="shared" si="5"/>
        <v>22.502829450134552</v>
      </c>
      <c r="X41" s="18">
        <f t="shared" si="5"/>
        <v>10.767662281328274</v>
      </c>
      <c r="Y41" s="19">
        <f t="shared" si="5"/>
        <v>22.514042694159102</v>
      </c>
      <c r="Z41" s="17">
        <f t="shared" si="5"/>
        <v>19.543517974735945</v>
      </c>
      <c r="AA41" s="18">
        <f t="shared" si="5"/>
        <v>19.613951279842752</v>
      </c>
      <c r="AB41" s="18">
        <f t="shared" si="5"/>
        <v>19.542569277997657</v>
      </c>
      <c r="AC41" s="18">
        <f t="shared" si="5"/>
        <v>19.602086442292531</v>
      </c>
      <c r="AD41" s="18">
        <f t="shared" si="5"/>
        <v>-0.63213336371494577</v>
      </c>
      <c r="AE41" s="19">
        <f t="shared" si="5"/>
        <v>10.0429782934728</v>
      </c>
    </row>
    <row r="42" spans="1:31" x14ac:dyDescent="0.3">
      <c r="A42" s="4" t="str">
        <f>GWP!A41</f>
        <v>Waste</v>
      </c>
      <c r="B42" s="17">
        <v>-4.7838277517833303</v>
      </c>
      <c r="C42" s="18">
        <v>-4.7811984944191899</v>
      </c>
      <c r="D42" s="18">
        <v>-4.8019986384922397</v>
      </c>
      <c r="E42" s="18">
        <v>-13.6034103082321</v>
      </c>
      <c r="F42" s="18">
        <v>-4.7988895477042499</v>
      </c>
      <c r="G42" s="19">
        <v>-4.7856141374858199</v>
      </c>
      <c r="H42" s="17">
        <v>-111.34446814478299</v>
      </c>
      <c r="I42" s="18">
        <v>-111.288014088336</v>
      </c>
      <c r="J42" s="18">
        <v>-111.296506730484</v>
      </c>
      <c r="K42" s="18">
        <v>-111.311198108398</v>
      </c>
      <c r="L42" s="18">
        <v>-111.335881502072</v>
      </c>
      <c r="M42" s="19">
        <v>-111.30432966319199</v>
      </c>
      <c r="N42" s="17">
        <v>6.4045065275025403E-2</v>
      </c>
      <c r="O42" s="18">
        <v>6.4605989101251704E-2</v>
      </c>
      <c r="P42" s="18">
        <v>6.2459232519539901E-2</v>
      </c>
      <c r="Q42" s="18">
        <v>-0.26802506214680699</v>
      </c>
      <c r="R42" s="18">
        <v>6.3098346487468607E-2</v>
      </c>
      <c r="S42" s="19">
        <v>6.6203317020016805E-2</v>
      </c>
      <c r="T42" s="17">
        <v>-8.5754475558997392</v>
      </c>
      <c r="U42" s="18">
        <v>-8.6375203455968794</v>
      </c>
      <c r="V42" s="18">
        <v>-8.4354443991831296</v>
      </c>
      <c r="W42" s="18">
        <v>-8.7023831752936704</v>
      </c>
      <c r="X42" s="18">
        <v>-8.5886369451286395</v>
      </c>
      <c r="Y42" s="19">
        <v>-8.8385918275569306</v>
      </c>
      <c r="Z42" s="17">
        <v>9.8046019434404802E-2</v>
      </c>
      <c r="AA42" s="18">
        <v>9.8155062979195198E-2</v>
      </c>
      <c r="AB42" s="18">
        <v>9.8616140867607893E-2</v>
      </c>
      <c r="AC42" s="18">
        <v>-2.1540010823776199</v>
      </c>
      <c r="AD42" s="18">
        <v>9.9495261271330696E-2</v>
      </c>
      <c r="AE42" s="19">
        <v>0.100032863498292</v>
      </c>
    </row>
    <row r="43" spans="1:31" x14ac:dyDescent="0.3">
      <c r="A43" s="5" t="str">
        <f>GWP!A42</f>
        <v>Total</v>
      </c>
      <c r="B43" s="17">
        <f>SUM(B38:B42)</f>
        <v>44.713594212622681</v>
      </c>
      <c r="C43" s="18">
        <f t="shared" ref="C43:AE43" si="6">SUM(C38:C42)</f>
        <v>21.352520050949128</v>
      </c>
      <c r="D43" s="18">
        <f t="shared" si="6"/>
        <v>44.387189862145604</v>
      </c>
      <c r="E43" s="18">
        <f t="shared" si="6"/>
        <v>-6.0309113534922858</v>
      </c>
      <c r="F43" s="18">
        <f t="shared" si="6"/>
        <v>63.276192958904687</v>
      </c>
      <c r="G43" s="19">
        <f t="shared" si="6"/>
        <v>41.729551007548089</v>
      </c>
      <c r="H43" s="17">
        <f t="shared" si="6"/>
        <v>-63.18654100847251</v>
      </c>
      <c r="I43" s="18">
        <f t="shared" si="6"/>
        <v>338.40177007976928</v>
      </c>
      <c r="J43" s="18">
        <f t="shared" si="6"/>
        <v>-63.306915288179646</v>
      </c>
      <c r="K43" s="18">
        <f t="shared" si="6"/>
        <v>341.73486362841527</v>
      </c>
      <c r="L43" s="18">
        <f t="shared" si="6"/>
        <v>-64.215835398197555</v>
      </c>
      <c r="M43" s="19">
        <f t="shared" si="6"/>
        <v>-50.425171507401508</v>
      </c>
      <c r="N43" s="17">
        <f t="shared" si="6"/>
        <v>57.374491421033298</v>
      </c>
      <c r="O43" s="18">
        <f t="shared" si="6"/>
        <v>40.976004035441221</v>
      </c>
      <c r="P43" s="18">
        <f t="shared" si="6"/>
        <v>57.79881719912543</v>
      </c>
      <c r="Q43" s="18">
        <f t="shared" si="6"/>
        <v>37.735469766546451</v>
      </c>
      <c r="R43" s="18">
        <f t="shared" si="6"/>
        <v>69.083934641945135</v>
      </c>
      <c r="S43" s="19">
        <f t="shared" si="6"/>
        <v>56.562212875623757</v>
      </c>
      <c r="T43" s="17">
        <f t="shared" si="6"/>
        <v>49.109065026130423</v>
      </c>
      <c r="U43" s="18">
        <f t="shared" si="6"/>
        <v>42.893427151008865</v>
      </c>
      <c r="V43" s="18">
        <f t="shared" si="6"/>
        <v>49.655013954741577</v>
      </c>
      <c r="W43" s="18">
        <f t="shared" si="6"/>
        <v>40.911986465831681</v>
      </c>
      <c r="X43" s="18">
        <f t="shared" si="6"/>
        <v>51.517483168425414</v>
      </c>
      <c r="Y43" s="19">
        <f t="shared" si="6"/>
        <v>49.313710403003284</v>
      </c>
      <c r="Z43" s="17">
        <f t="shared" si="6"/>
        <v>60.701181314004387</v>
      </c>
      <c r="AA43" s="18">
        <f t="shared" si="6"/>
        <v>56.777586007928498</v>
      </c>
      <c r="AB43" s="18">
        <f t="shared" si="6"/>
        <v>57.199796430227167</v>
      </c>
      <c r="AC43" s="18">
        <f t="shared" si="6"/>
        <v>41.857565040492865</v>
      </c>
      <c r="AD43" s="18">
        <f t="shared" si="6"/>
        <v>58.188380997025845</v>
      </c>
      <c r="AE43" s="19">
        <f t="shared" si="6"/>
        <v>51.557226869344397</v>
      </c>
    </row>
    <row r="44" spans="1:31" x14ac:dyDescent="0.3">
      <c r="A44" s="5" t="str">
        <f>GWP!A43</f>
        <v>Err +</v>
      </c>
      <c r="B44" s="33">
        <v>23.009312575392094</v>
      </c>
      <c r="C44" s="34">
        <v>6.8730347587938403E-3</v>
      </c>
      <c r="D44" s="34">
        <v>8.9304702475669177E-3</v>
      </c>
      <c r="E44" s="34">
        <v>1.2487888605256691E-2</v>
      </c>
      <c r="F44" s="34">
        <v>7.7037632358616468E-3</v>
      </c>
      <c r="G44" s="35">
        <v>4.9981583974871421E-3</v>
      </c>
      <c r="H44" s="17">
        <v>30.11566499977296</v>
      </c>
      <c r="I44" s="18">
        <v>1.358344034416643E-2</v>
      </c>
      <c r="J44" s="18">
        <v>2.9593602066891184E-2</v>
      </c>
      <c r="K44" s="18">
        <v>1.345748701219698E-2</v>
      </c>
      <c r="L44" s="18">
        <v>3.0174599734773003E-2</v>
      </c>
      <c r="M44" s="19">
        <v>6.115885647006776E-3</v>
      </c>
      <c r="N44" s="17">
        <v>24.96900289100639</v>
      </c>
      <c r="O44" s="18">
        <v>7.1489275791129028E-3</v>
      </c>
      <c r="P44" s="18">
        <v>8.2928044745942276E-3</v>
      </c>
      <c r="Q44" s="18">
        <v>1.2564371493544439E-2</v>
      </c>
      <c r="R44" s="18">
        <v>8.5380150739641381E-3</v>
      </c>
      <c r="S44" s="19">
        <v>4.9896299739451665E-3</v>
      </c>
      <c r="T44" s="17">
        <v>23.651648952580821</v>
      </c>
      <c r="U44" s="18">
        <v>3.1823600626890408E-2</v>
      </c>
      <c r="V44" s="18">
        <v>6.565432125256029E-3</v>
      </c>
      <c r="W44" s="18">
        <v>3.1739909820419937E-2</v>
      </c>
      <c r="X44" s="18">
        <v>1.4116682323340374E-2</v>
      </c>
      <c r="Y44" s="19">
        <v>3.0676420396995113E-2</v>
      </c>
      <c r="Z44" s="17">
        <v>22.118335350705763</v>
      </c>
      <c r="AA44" s="18">
        <v>8.1078588554031536E-3</v>
      </c>
      <c r="AB44" s="18">
        <v>8.1516391063550554E-3</v>
      </c>
      <c r="AC44" s="18">
        <v>1.2918503521386494E-2</v>
      </c>
      <c r="AD44" s="18">
        <v>1.1412952876093556E-2</v>
      </c>
      <c r="AE44" s="19">
        <v>5.2382442908567974E-3</v>
      </c>
    </row>
    <row r="45" spans="1:31" x14ac:dyDescent="0.3">
      <c r="A45" s="5" t="str">
        <f>GWP!A44</f>
        <v>Err -</v>
      </c>
      <c r="B45" s="36">
        <v>16.464284376378224</v>
      </c>
      <c r="C45" s="37">
        <v>6.9431022965218969E-3</v>
      </c>
      <c r="D45" s="37">
        <v>9.593566889446058E-3</v>
      </c>
      <c r="E45" s="37">
        <v>1.5968151302798633E-2</v>
      </c>
      <c r="F45" s="37">
        <v>7.7189392184513692E-3</v>
      </c>
      <c r="G45" s="38">
        <v>5.2080225618279311E-3</v>
      </c>
      <c r="H45" s="23">
        <v>27.556844284799766</v>
      </c>
      <c r="I45" s="24">
        <v>1.3895400239079904E-2</v>
      </c>
      <c r="J45" s="24">
        <v>2.7949055455118943E-2</v>
      </c>
      <c r="K45" s="24">
        <v>1.4864406679500099E-2</v>
      </c>
      <c r="L45" s="24">
        <v>2.8025948669403666E-2</v>
      </c>
      <c r="M45" s="25">
        <v>5.9783986647482038E-3</v>
      </c>
      <c r="N45" s="23">
        <v>16.785879630533266</v>
      </c>
      <c r="O45" s="24">
        <v>7.4006953230484132E-3</v>
      </c>
      <c r="P45" s="24">
        <v>8.0613550865915144E-3</v>
      </c>
      <c r="Q45" s="24">
        <v>1.5383693226469368E-2</v>
      </c>
      <c r="R45" s="24">
        <v>9.0429351369633402E-3</v>
      </c>
      <c r="S45" s="25">
        <v>5.8317097754432097E-3</v>
      </c>
      <c r="T45" s="23">
        <v>19.073511974712069</v>
      </c>
      <c r="U45" s="24">
        <v>3.0510637219971465E-2</v>
      </c>
      <c r="V45" s="24">
        <v>6.8040960192888959E-3</v>
      </c>
      <c r="W45" s="24">
        <v>3.0472824712235752E-2</v>
      </c>
      <c r="X45" s="24">
        <v>1.420893585523747E-2</v>
      </c>
      <c r="Y45" s="25">
        <v>2.9193069035887836E-2</v>
      </c>
      <c r="Z45" s="23">
        <v>17.177487121666189</v>
      </c>
      <c r="AA45" s="24">
        <v>8.0896125937612445E-3</v>
      </c>
      <c r="AB45" s="24">
        <v>9.5269556646151148E-3</v>
      </c>
      <c r="AC45" s="24">
        <v>1.4737893703330625E-2</v>
      </c>
      <c r="AD45" s="24">
        <v>1.2285062646975618E-2</v>
      </c>
      <c r="AE45" s="25">
        <v>5.9203137978023207E-3</v>
      </c>
    </row>
    <row r="46" spans="1:31" x14ac:dyDescent="0.3">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row>
    <row r="47" spans="1:31" s="57" customFormat="1" x14ac:dyDescent="0.3">
      <c r="B47" s="164" t="s">
        <v>0</v>
      </c>
      <c r="C47" s="165"/>
      <c r="D47" s="165"/>
      <c r="E47" s="165"/>
      <c r="F47" s="165"/>
      <c r="G47" s="166"/>
      <c r="H47" s="164" t="s">
        <v>1</v>
      </c>
      <c r="I47" s="165"/>
      <c r="J47" s="165"/>
      <c r="K47" s="165"/>
      <c r="L47" s="165"/>
      <c r="M47" s="166"/>
      <c r="N47" s="164" t="s">
        <v>5</v>
      </c>
      <c r="O47" s="165"/>
      <c r="P47" s="165"/>
      <c r="Q47" s="165"/>
      <c r="R47" s="165"/>
      <c r="S47" s="166"/>
      <c r="T47" s="164" t="s">
        <v>6</v>
      </c>
      <c r="U47" s="165"/>
      <c r="V47" s="165"/>
      <c r="W47" s="165"/>
      <c r="X47" s="165"/>
      <c r="Y47" s="166"/>
      <c r="Z47" s="164" t="s">
        <v>7</v>
      </c>
      <c r="AA47" s="165"/>
      <c r="AB47" s="165"/>
      <c r="AC47" s="165"/>
      <c r="AD47" s="165"/>
      <c r="AE47" s="166"/>
    </row>
    <row r="48" spans="1:31" ht="27.6" x14ac:dyDescent="0.3">
      <c r="B48" s="50" t="str">
        <f t="shared" ref="B48:AE48" si="7">B4</f>
        <v>FW_sep.</v>
      </c>
      <c r="C48" s="51" t="str">
        <f t="shared" si="7"/>
        <v>FW_residual</v>
      </c>
      <c r="D48" s="51" t="str">
        <f t="shared" si="7"/>
        <v>FW_AD</v>
      </c>
      <c r="E48" s="51" t="str">
        <f t="shared" si="7"/>
        <v>FW_Inc</v>
      </c>
      <c r="F48" s="51" t="str">
        <f t="shared" si="7"/>
        <v>SS_AD_Inc</v>
      </c>
      <c r="G48" s="52" t="str">
        <f t="shared" si="7"/>
        <v>SS_AD_UOL</v>
      </c>
      <c r="H48" s="50" t="str">
        <f t="shared" si="7"/>
        <v>FW_sep.</v>
      </c>
      <c r="I48" s="51" t="str">
        <f t="shared" si="7"/>
        <v>FW_residual</v>
      </c>
      <c r="J48" s="51" t="str">
        <f t="shared" si="7"/>
        <v>FW_AD</v>
      </c>
      <c r="K48" s="51" t="str">
        <f t="shared" si="7"/>
        <v>FW_Inc</v>
      </c>
      <c r="L48" s="51" t="str">
        <f t="shared" si="7"/>
        <v>SS_AD_Inc</v>
      </c>
      <c r="M48" s="52" t="str">
        <f t="shared" si="7"/>
        <v>SS_AD_UOL</v>
      </c>
      <c r="N48" s="50" t="str">
        <f t="shared" si="7"/>
        <v>FW_sep.</v>
      </c>
      <c r="O48" s="51" t="str">
        <f t="shared" si="7"/>
        <v>FW_residual</v>
      </c>
      <c r="P48" s="51" t="str">
        <f t="shared" si="7"/>
        <v>FW_AD</v>
      </c>
      <c r="Q48" s="51" t="str">
        <f t="shared" si="7"/>
        <v>FW_Inc</v>
      </c>
      <c r="R48" s="51" t="str">
        <f t="shared" si="7"/>
        <v>SS_AD_Inc</v>
      </c>
      <c r="S48" s="52" t="str">
        <f t="shared" si="7"/>
        <v>SS_AD_UOL</v>
      </c>
      <c r="T48" s="50" t="str">
        <f t="shared" si="7"/>
        <v>FW_sep.</v>
      </c>
      <c r="U48" s="51" t="str">
        <f t="shared" si="7"/>
        <v>FW_residual</v>
      </c>
      <c r="V48" s="51" t="str">
        <f t="shared" si="7"/>
        <v>FW_AD</v>
      </c>
      <c r="W48" s="51" t="str">
        <f t="shared" si="7"/>
        <v>FW_Inc</v>
      </c>
      <c r="X48" s="51" t="str">
        <f t="shared" si="7"/>
        <v>SS_AD_Inc</v>
      </c>
      <c r="Y48" s="52" t="str">
        <f t="shared" si="7"/>
        <v>SS_AD_UOL</v>
      </c>
      <c r="Z48" s="50" t="str">
        <f t="shared" si="7"/>
        <v>FW_sep.</v>
      </c>
      <c r="AA48" s="51" t="str">
        <f t="shared" si="7"/>
        <v>FW_residual</v>
      </c>
      <c r="AB48" s="51" t="str">
        <f t="shared" si="7"/>
        <v>FW_AD</v>
      </c>
      <c r="AC48" s="51" t="str">
        <f t="shared" si="7"/>
        <v>FW_Inc</v>
      </c>
      <c r="AD48" s="51" t="str">
        <f t="shared" si="7"/>
        <v>SS_AD_Inc</v>
      </c>
      <c r="AE48" s="52" t="str">
        <f t="shared" si="7"/>
        <v>SS_AD_UOL</v>
      </c>
    </row>
    <row r="49" spans="1:31" x14ac:dyDescent="0.3">
      <c r="A49" s="1" t="str">
        <f>GWP!A48</f>
        <v>Baseline</v>
      </c>
      <c r="B49" s="20">
        <f t="shared" ref="B49:G49" si="8">B42</f>
        <v>-4.7838277517833303</v>
      </c>
      <c r="C49" s="21">
        <f t="shared" si="8"/>
        <v>-4.7811984944191899</v>
      </c>
      <c r="D49" s="21">
        <f t="shared" si="8"/>
        <v>-4.8019986384922397</v>
      </c>
      <c r="E49" s="21">
        <f t="shared" si="8"/>
        <v>-13.6034103082321</v>
      </c>
      <c r="F49" s="21">
        <f t="shared" si="8"/>
        <v>-4.7988895477042499</v>
      </c>
      <c r="G49" s="22">
        <f t="shared" si="8"/>
        <v>-4.7856141374858199</v>
      </c>
      <c r="H49" s="20">
        <f t="shared" ref="H49:AE49" si="9">H43</f>
        <v>-63.18654100847251</v>
      </c>
      <c r="I49" s="21">
        <f t="shared" si="9"/>
        <v>338.40177007976928</v>
      </c>
      <c r="J49" s="21">
        <f t="shared" si="9"/>
        <v>-63.306915288179646</v>
      </c>
      <c r="K49" s="21">
        <f t="shared" si="9"/>
        <v>341.73486362841527</v>
      </c>
      <c r="L49" s="21">
        <f t="shared" si="9"/>
        <v>-64.215835398197555</v>
      </c>
      <c r="M49" s="22">
        <f t="shared" si="9"/>
        <v>-50.425171507401508</v>
      </c>
      <c r="N49" s="20">
        <f t="shared" si="9"/>
        <v>57.374491421033298</v>
      </c>
      <c r="O49" s="21">
        <f t="shared" si="9"/>
        <v>40.976004035441221</v>
      </c>
      <c r="P49" s="21">
        <f t="shared" si="9"/>
        <v>57.79881719912543</v>
      </c>
      <c r="Q49" s="21">
        <f t="shared" si="9"/>
        <v>37.735469766546451</v>
      </c>
      <c r="R49" s="21">
        <f t="shared" si="9"/>
        <v>69.083934641945135</v>
      </c>
      <c r="S49" s="22">
        <f t="shared" si="9"/>
        <v>56.562212875623757</v>
      </c>
      <c r="T49" s="20">
        <f t="shared" si="9"/>
        <v>49.109065026130423</v>
      </c>
      <c r="U49" s="21">
        <f t="shared" si="9"/>
        <v>42.893427151008865</v>
      </c>
      <c r="V49" s="21">
        <f t="shared" si="9"/>
        <v>49.655013954741577</v>
      </c>
      <c r="W49" s="21">
        <f t="shared" si="9"/>
        <v>40.911986465831681</v>
      </c>
      <c r="X49" s="21">
        <f t="shared" si="9"/>
        <v>51.517483168425414</v>
      </c>
      <c r="Y49" s="22">
        <f t="shared" si="9"/>
        <v>49.313710403003284</v>
      </c>
      <c r="Z49" s="20">
        <f t="shared" si="9"/>
        <v>60.701181314004387</v>
      </c>
      <c r="AA49" s="21">
        <f t="shared" si="9"/>
        <v>56.777586007928498</v>
      </c>
      <c r="AB49" s="21">
        <f t="shared" si="9"/>
        <v>57.199796430227167</v>
      </c>
      <c r="AC49" s="21">
        <f t="shared" si="9"/>
        <v>41.857565040492865</v>
      </c>
      <c r="AD49" s="21">
        <f t="shared" si="9"/>
        <v>58.188380997025845</v>
      </c>
      <c r="AE49" s="22">
        <f t="shared" si="9"/>
        <v>51.557226869344397</v>
      </c>
    </row>
    <row r="50" spans="1:31" x14ac:dyDescent="0.3">
      <c r="A50" s="1" t="str">
        <f>GWP!A49</f>
        <v>LDPE</v>
      </c>
      <c r="B50" s="17">
        <v>2.0282509373865896</v>
      </c>
      <c r="C50" s="18">
        <v>2.0080434593121392</v>
      </c>
      <c r="D50" s="18">
        <v>1.9976232986555198</v>
      </c>
      <c r="E50" s="18">
        <v>-6.8059919849378412</v>
      </c>
      <c r="F50" s="18">
        <v>2.0207823313795394</v>
      </c>
      <c r="G50" s="19">
        <v>2.0046455051115695</v>
      </c>
      <c r="H50" s="17">
        <v>-104.54740260065573</v>
      </c>
      <c r="I50" s="18">
        <v>-104.49094854420873</v>
      </c>
      <c r="J50" s="18">
        <v>-104.49944118635673</v>
      </c>
      <c r="K50" s="18">
        <v>-104.51413256427074</v>
      </c>
      <c r="L50" s="18">
        <v>-104.53881595794473</v>
      </c>
      <c r="M50" s="19">
        <v>-104.50726411906473</v>
      </c>
      <c r="N50" s="17">
        <v>6.8611106094022851</v>
      </c>
      <c r="O50" s="18">
        <v>6.8616715332285114</v>
      </c>
      <c r="P50" s="18">
        <v>6.8595247766467997</v>
      </c>
      <c r="Q50" s="18">
        <v>6.5290404819804522</v>
      </c>
      <c r="R50" s="18">
        <v>6.8601638906147286</v>
      </c>
      <c r="S50" s="19">
        <v>6.8632688611472767</v>
      </c>
      <c r="T50" s="17">
        <v>-1.7783820117724796</v>
      </c>
      <c r="U50" s="18">
        <v>-1.8404548014696198</v>
      </c>
      <c r="V50" s="18">
        <v>-1.63837885505587</v>
      </c>
      <c r="W50" s="18">
        <v>-1.9053176311664108</v>
      </c>
      <c r="X50" s="18">
        <v>-1.7915714010013799</v>
      </c>
      <c r="Y50" s="19">
        <v>-2.041526283429671</v>
      </c>
      <c r="Z50" s="17">
        <v>6.895111563561664</v>
      </c>
      <c r="AA50" s="18">
        <v>6.895220607106455</v>
      </c>
      <c r="AB50" s="18">
        <v>6.8956816849948677</v>
      </c>
      <c r="AC50" s="18">
        <v>4.6430644617496402</v>
      </c>
      <c r="AD50" s="18">
        <v>6.8965608053985905</v>
      </c>
      <c r="AE50" s="19">
        <v>6.8970984076255517</v>
      </c>
    </row>
    <row r="51" spans="1:31" x14ac:dyDescent="0.3">
      <c r="A51" s="1" t="str">
        <f>GWP!A50</f>
        <v>PP</v>
      </c>
      <c r="B51" s="17">
        <v>-1.1397428390539601</v>
      </c>
      <c r="C51" s="18">
        <v>-1.1599503171284105</v>
      </c>
      <c r="D51" s="18">
        <v>-1.1703704777850299</v>
      </c>
      <c r="E51" s="18">
        <v>-9.9739857613783904</v>
      </c>
      <c r="F51" s="18">
        <v>-1.1472114450610102</v>
      </c>
      <c r="G51" s="19">
        <v>-1.1633482713289802</v>
      </c>
      <c r="H51" s="17">
        <v>-107.71539637709628</v>
      </c>
      <c r="I51" s="18">
        <v>-107.65894232064929</v>
      </c>
      <c r="J51" s="18">
        <v>-107.66743496279729</v>
      </c>
      <c r="K51" s="18">
        <v>-107.68212634071129</v>
      </c>
      <c r="L51" s="18">
        <v>-107.70680973438529</v>
      </c>
      <c r="M51" s="19">
        <v>-107.67525789550528</v>
      </c>
      <c r="N51" s="17">
        <v>3.6931168329617354</v>
      </c>
      <c r="O51" s="18">
        <v>3.6936777567879617</v>
      </c>
      <c r="P51" s="18">
        <v>3.69153100020625</v>
      </c>
      <c r="Q51" s="18">
        <v>3.3610467055399029</v>
      </c>
      <c r="R51" s="18">
        <v>3.6921701141741785</v>
      </c>
      <c r="S51" s="19">
        <v>3.6952750847067266</v>
      </c>
      <c r="T51" s="17">
        <v>-4.9463757882130288</v>
      </c>
      <c r="U51" s="18">
        <v>-5.0084485779101691</v>
      </c>
      <c r="V51" s="18">
        <v>-4.8063726314964192</v>
      </c>
      <c r="W51" s="18">
        <v>-5.0733114076069601</v>
      </c>
      <c r="X51" s="18">
        <v>-4.9595651774419292</v>
      </c>
      <c r="Y51" s="19">
        <v>-5.2095200598702203</v>
      </c>
      <c r="Z51" s="17">
        <v>3.7271177871211147</v>
      </c>
      <c r="AA51" s="18">
        <v>3.7272268306659053</v>
      </c>
      <c r="AB51" s="18">
        <v>3.727687908554318</v>
      </c>
      <c r="AC51" s="18">
        <v>1.47507068530909</v>
      </c>
      <c r="AD51" s="18">
        <v>3.7285670289580408</v>
      </c>
      <c r="AE51" s="19">
        <v>3.729104631185002</v>
      </c>
    </row>
    <row r="52" spans="1:31" x14ac:dyDescent="0.3">
      <c r="A52" s="1" t="str">
        <f>GWP!A51</f>
        <v>PUR</v>
      </c>
      <c r="B52" s="17">
        <v>-1.4069197257433101</v>
      </c>
      <c r="C52" s="18">
        <v>-1.4271272038177605</v>
      </c>
      <c r="D52" s="18">
        <v>-1.4375473644743799</v>
      </c>
      <c r="E52" s="18">
        <v>-10.241162648067741</v>
      </c>
      <c r="F52" s="18">
        <v>-1.4143883317503603</v>
      </c>
      <c r="G52" s="19">
        <v>-1.4305251580183302</v>
      </c>
      <c r="H52" s="17">
        <v>-107.98257326378564</v>
      </c>
      <c r="I52" s="18">
        <v>-107.92611920733864</v>
      </c>
      <c r="J52" s="18">
        <v>-107.93461184948664</v>
      </c>
      <c r="K52" s="18">
        <v>-107.94930322740065</v>
      </c>
      <c r="L52" s="18">
        <v>-107.97398662107464</v>
      </c>
      <c r="M52" s="19">
        <v>-107.94243478219464</v>
      </c>
      <c r="N52" s="17">
        <v>3.4259399462723854</v>
      </c>
      <c r="O52" s="18">
        <v>3.4265008700986117</v>
      </c>
      <c r="P52" s="18">
        <v>3.4243541135169</v>
      </c>
      <c r="Q52" s="18">
        <v>3.0938698188505529</v>
      </c>
      <c r="R52" s="18">
        <v>3.4249932274848285</v>
      </c>
      <c r="S52" s="19">
        <v>3.4280981980173766</v>
      </c>
      <c r="T52" s="17">
        <v>-5.2135526749023793</v>
      </c>
      <c r="U52" s="18">
        <v>-5.2756254645995195</v>
      </c>
      <c r="V52" s="18">
        <v>-5.0735495181857697</v>
      </c>
      <c r="W52" s="18">
        <v>-5.3404882942963106</v>
      </c>
      <c r="X52" s="18">
        <v>-5.2267420641312796</v>
      </c>
      <c r="Y52" s="19">
        <v>-5.4766969465595707</v>
      </c>
      <c r="Z52" s="17">
        <v>3.4599409004317647</v>
      </c>
      <c r="AA52" s="18">
        <v>3.4600499439765553</v>
      </c>
      <c r="AB52" s="18">
        <v>3.460511021864968</v>
      </c>
      <c r="AC52" s="18">
        <v>1.20789379861974</v>
      </c>
      <c r="AD52" s="18">
        <v>3.4613901422686908</v>
      </c>
      <c r="AE52" s="19">
        <v>3.461927744495652</v>
      </c>
    </row>
    <row r="53" spans="1:31" x14ac:dyDescent="0.3">
      <c r="A53" s="1" t="str">
        <f>GWP!A52</f>
        <v>PHA1</v>
      </c>
      <c r="B53" s="17">
        <v>110.30751820719166</v>
      </c>
      <c r="C53" s="18">
        <v>110.31014746455581</v>
      </c>
      <c r="D53" s="18">
        <v>110.28934732048276</v>
      </c>
      <c r="E53" s="18">
        <v>101.4879356507429</v>
      </c>
      <c r="F53" s="18">
        <v>110.29245641127075</v>
      </c>
      <c r="G53" s="19">
        <v>110.30573182148918</v>
      </c>
      <c r="H53" s="17">
        <v>3.7468778141920041</v>
      </c>
      <c r="I53" s="18">
        <v>3.8033318706389991</v>
      </c>
      <c r="J53" s="18">
        <v>3.794839228491</v>
      </c>
      <c r="K53" s="18">
        <v>3.780147850576995</v>
      </c>
      <c r="L53" s="18">
        <v>3.7554644569029989</v>
      </c>
      <c r="M53" s="19">
        <v>3.7870162957830047</v>
      </c>
      <c r="N53" s="17">
        <v>115.15539102425002</v>
      </c>
      <c r="O53" s="18">
        <v>115.15595194807625</v>
      </c>
      <c r="P53" s="18">
        <v>115.15380519149454</v>
      </c>
      <c r="Q53" s="18">
        <v>114.82332089682819</v>
      </c>
      <c r="R53" s="18">
        <v>115.15444430546246</v>
      </c>
      <c r="S53" s="19">
        <v>115.15754927599501</v>
      </c>
      <c r="T53" s="17">
        <v>106.51589840307525</v>
      </c>
      <c r="U53" s="18">
        <v>106.45382561337811</v>
      </c>
      <c r="V53" s="18">
        <v>106.65590155979187</v>
      </c>
      <c r="W53" s="18">
        <v>106.38896278368132</v>
      </c>
      <c r="X53" s="18">
        <v>106.50270901384636</v>
      </c>
      <c r="Y53" s="19">
        <v>106.25275413141807</v>
      </c>
      <c r="Z53" s="17">
        <v>115.1893919784094</v>
      </c>
      <c r="AA53" s="18">
        <v>115.18950102195419</v>
      </c>
      <c r="AB53" s="18">
        <v>115.1899620998426</v>
      </c>
      <c r="AC53" s="18">
        <v>112.93734487659738</v>
      </c>
      <c r="AD53" s="18">
        <v>115.19084122024633</v>
      </c>
      <c r="AE53" s="19">
        <v>115.19137882247328</v>
      </c>
    </row>
    <row r="54" spans="1:31" x14ac:dyDescent="0.3">
      <c r="A54" s="1" t="str">
        <f>GWP!A53</f>
        <v>PHA2</v>
      </c>
      <c r="B54" s="17">
        <v>330.18257609116165</v>
      </c>
      <c r="C54" s="18">
        <v>330.18520534852581</v>
      </c>
      <c r="D54" s="18">
        <v>330.16440520445275</v>
      </c>
      <c r="E54" s="18">
        <v>321.36299353471293</v>
      </c>
      <c r="F54" s="18">
        <v>330.16751429524072</v>
      </c>
      <c r="G54" s="19">
        <v>330.18078970545918</v>
      </c>
      <c r="H54" s="17">
        <v>223.62193569816202</v>
      </c>
      <c r="I54" s="18">
        <v>223.67838975460899</v>
      </c>
      <c r="J54" s="18">
        <v>223.669897112461</v>
      </c>
      <c r="K54" s="18">
        <v>223.655205734547</v>
      </c>
      <c r="L54" s="18">
        <v>223.630522340873</v>
      </c>
      <c r="M54" s="19">
        <v>223.66207417975301</v>
      </c>
      <c r="N54" s="17">
        <v>335.03044890822002</v>
      </c>
      <c r="O54" s="18">
        <v>335.03100983204627</v>
      </c>
      <c r="P54" s="18">
        <v>335.02886307546453</v>
      </c>
      <c r="Q54" s="18">
        <v>334.69837878079818</v>
      </c>
      <c r="R54" s="18">
        <v>335.02950218943249</v>
      </c>
      <c r="S54" s="19">
        <v>335.03260715996504</v>
      </c>
      <c r="T54" s="17">
        <v>326.39095628704524</v>
      </c>
      <c r="U54" s="18">
        <v>326.3288834973481</v>
      </c>
      <c r="V54" s="18">
        <v>326.53095944376184</v>
      </c>
      <c r="W54" s="18">
        <v>326.26402066765132</v>
      </c>
      <c r="X54" s="18">
        <v>326.37776689781634</v>
      </c>
      <c r="Y54" s="19">
        <v>326.12781201538809</v>
      </c>
      <c r="Z54" s="17">
        <v>335.06444986237938</v>
      </c>
      <c r="AA54" s="18">
        <v>335.06455890592417</v>
      </c>
      <c r="AB54" s="18">
        <v>335.06501998381259</v>
      </c>
      <c r="AC54" s="18">
        <v>332.81240276056735</v>
      </c>
      <c r="AD54" s="18">
        <v>335.06589910421633</v>
      </c>
      <c r="AE54" s="19">
        <v>335.06643670644331</v>
      </c>
    </row>
    <row r="55" spans="1:31" x14ac:dyDescent="0.3">
      <c r="A55" s="1" t="str">
        <f>GWP!A54</f>
        <v>PHA3</v>
      </c>
      <c r="B55" s="17">
        <v>156.97115220315669</v>
      </c>
      <c r="C55" s="18">
        <v>156.97378146052083</v>
      </c>
      <c r="D55" s="18">
        <v>156.95298131644776</v>
      </c>
      <c r="E55" s="18">
        <v>148.15156964670791</v>
      </c>
      <c r="F55" s="18">
        <v>156.95609040723576</v>
      </c>
      <c r="G55" s="19">
        <v>156.96936581745419</v>
      </c>
      <c r="H55" s="17">
        <v>50.410511810157018</v>
      </c>
      <c r="I55" s="18">
        <v>50.466965866604014</v>
      </c>
      <c r="J55" s="18">
        <v>50.458473224456014</v>
      </c>
      <c r="K55" s="18">
        <v>50.443781846542009</v>
      </c>
      <c r="L55" s="18">
        <v>50.419098452868013</v>
      </c>
      <c r="M55" s="19">
        <v>50.450650291748019</v>
      </c>
      <c r="N55" s="17">
        <v>161.81902502021504</v>
      </c>
      <c r="O55" s="18">
        <v>161.81958594404125</v>
      </c>
      <c r="P55" s="18">
        <v>161.81743918745954</v>
      </c>
      <c r="Q55" s="18">
        <v>161.48695489279319</v>
      </c>
      <c r="R55" s="18">
        <v>161.81807830142748</v>
      </c>
      <c r="S55" s="19">
        <v>161.82118327196002</v>
      </c>
      <c r="T55" s="17">
        <v>153.17953239904028</v>
      </c>
      <c r="U55" s="18">
        <v>153.11745960934314</v>
      </c>
      <c r="V55" s="18">
        <v>153.31953555575689</v>
      </c>
      <c r="W55" s="18">
        <v>153.05259677964634</v>
      </c>
      <c r="X55" s="18">
        <v>153.16634300981138</v>
      </c>
      <c r="Y55" s="19">
        <v>152.91638812738307</v>
      </c>
      <c r="Z55" s="17">
        <v>161.85302597437442</v>
      </c>
      <c r="AA55" s="18">
        <v>161.85313501791921</v>
      </c>
      <c r="AB55" s="18">
        <v>161.85359609580763</v>
      </c>
      <c r="AC55" s="18">
        <v>159.60097887256239</v>
      </c>
      <c r="AD55" s="18">
        <v>161.85447521621134</v>
      </c>
      <c r="AE55" s="19">
        <v>161.8550128184383</v>
      </c>
    </row>
    <row r="56" spans="1:31" x14ac:dyDescent="0.3">
      <c r="A56" s="1" t="str">
        <f>GWP!A55</f>
        <v>Low CH4 leaking (biorefinery + CF)</v>
      </c>
      <c r="B56" s="17">
        <v>45.214918544021472</v>
      </c>
      <c r="C56" s="18">
        <v>20.95538970217217</v>
      </c>
      <c r="D56" s="18">
        <v>44.693228106842511</v>
      </c>
      <c r="E56" s="18">
        <v>-7.5243931137219544</v>
      </c>
      <c r="F56" s="18">
        <v>63.363206356786449</v>
      </c>
      <c r="G56" s="19">
        <v>41.517075205325412</v>
      </c>
      <c r="H56" s="17">
        <v>-63.673616960177405</v>
      </c>
      <c r="I56" s="18">
        <v>341.3615134837857</v>
      </c>
      <c r="J56" s="18">
        <v>-63.147904717231945</v>
      </c>
      <c r="K56" s="18">
        <v>336.65240942690212</v>
      </c>
      <c r="L56" s="18">
        <v>-64.168882253416086</v>
      </c>
      <c r="M56" s="19">
        <v>-50.289119432158564</v>
      </c>
      <c r="N56" s="17">
        <v>57.647491651205918</v>
      </c>
      <c r="O56" s="18">
        <v>41.036721997435862</v>
      </c>
      <c r="P56" s="18">
        <v>57.980336955025578</v>
      </c>
      <c r="Q56" s="18">
        <v>37.911253658811511</v>
      </c>
      <c r="R56" s="18">
        <v>68.982535285783172</v>
      </c>
      <c r="S56" s="19">
        <v>56.40689086858368</v>
      </c>
      <c r="T56" s="17">
        <v>49.045691167805302</v>
      </c>
      <c r="U56" s="18">
        <v>42.987844713207949</v>
      </c>
      <c r="V56" s="18">
        <v>49.858845416796498</v>
      </c>
      <c r="W56" s="18">
        <v>42.22669060761595</v>
      </c>
      <c r="X56" s="18">
        <v>51.834995957846289</v>
      </c>
      <c r="Y56" s="19">
        <v>49.277588244882622</v>
      </c>
      <c r="Z56" s="17">
        <v>60.599879845211376</v>
      </c>
      <c r="AA56" s="18">
        <v>56.037611871047133</v>
      </c>
      <c r="AB56" s="18">
        <v>57.240217995846677</v>
      </c>
      <c r="AC56" s="18">
        <v>41.444489041376805</v>
      </c>
      <c r="AD56" s="18">
        <v>58.794892796959964</v>
      </c>
      <c r="AE56" s="19">
        <v>51.325202010940878</v>
      </c>
    </row>
    <row r="57" spans="1:31" x14ac:dyDescent="0.3">
      <c r="A57" s="1" t="str">
        <f>GWP!A56</f>
        <v>Biogas upgrading (biorefinery + CF)</v>
      </c>
      <c r="B57" s="17">
        <v>30.855617158791869</v>
      </c>
      <c r="C57" s="18">
        <v>83.105275097106983</v>
      </c>
      <c r="D57" s="18">
        <v>30.36753556598352</v>
      </c>
      <c r="E57" s="18">
        <v>53.776015714230383</v>
      </c>
      <c r="F57" s="18">
        <v>23.143243475269959</v>
      </c>
      <c r="G57" s="19">
        <v>0.35112073491882967</v>
      </c>
      <c r="H57" s="17">
        <v>-111.73649563893376</v>
      </c>
      <c r="I57" s="18">
        <v>356.94153427323681</v>
      </c>
      <c r="J57" s="18">
        <v>-111.19863543880606</v>
      </c>
      <c r="K57" s="18">
        <v>352.1863902337837</v>
      </c>
      <c r="L57" s="18">
        <v>-112.23135691518387</v>
      </c>
      <c r="M57" s="19">
        <v>-98.27390481547036</v>
      </c>
      <c r="N57" s="17">
        <v>56.305717405919104</v>
      </c>
      <c r="O57" s="18">
        <v>42.936083126250907</v>
      </c>
      <c r="P57" s="18">
        <v>56.423449520659616</v>
      </c>
      <c r="Q57" s="18">
        <v>38.70097677450272</v>
      </c>
      <c r="R57" s="18">
        <v>67.275054912990171</v>
      </c>
      <c r="S57" s="19">
        <v>55.169921991804387</v>
      </c>
      <c r="T57" s="17">
        <v>71.048194818958038</v>
      </c>
      <c r="U57" s="18">
        <v>64.946929397233617</v>
      </c>
      <c r="V57" s="18">
        <v>43.893769612927457</v>
      </c>
      <c r="W57" s="18">
        <v>64.482348853634647</v>
      </c>
      <c r="X57" s="18">
        <v>73.762142912207494</v>
      </c>
      <c r="Y57" s="19">
        <v>71.450296867282603</v>
      </c>
      <c r="Z57" s="17">
        <v>58.712815854645577</v>
      </c>
      <c r="AA57" s="18">
        <v>65.236964028451084</v>
      </c>
      <c r="AB57" s="18">
        <v>51.751349012242798</v>
      </c>
      <c r="AC57" s="18">
        <v>50.626372003251355</v>
      </c>
      <c r="AD57" s="18">
        <v>47.843273947369418</v>
      </c>
      <c r="AE57" s="19">
        <v>40.396306474508442</v>
      </c>
    </row>
    <row r="58" spans="1:31" x14ac:dyDescent="0.3">
      <c r="A58" s="1" t="str">
        <f>GWP!A57</f>
        <v>Low CH4 leaking (only biorefinery)</v>
      </c>
      <c r="B58" s="17">
        <v>45.150095912942604</v>
      </c>
      <c r="C58" s="18">
        <v>21.191450470091247</v>
      </c>
      <c r="D58" s="18">
        <v>44.81504438923848</v>
      </c>
      <c r="E58" s="18">
        <v>-5.6395491742661914</v>
      </c>
      <c r="F58" s="18">
        <v>63.203619503546051</v>
      </c>
      <c r="G58" s="19">
        <v>41.462206241185129</v>
      </c>
      <c r="H58" s="17">
        <v>-63.308999985623693</v>
      </c>
      <c r="I58" s="18">
        <v>338.77294111915296</v>
      </c>
      <c r="J58" s="18">
        <v>-63.644980451619432</v>
      </c>
      <c r="K58" s="18">
        <v>342.74459221345705</v>
      </c>
      <c r="L58" s="18">
        <v>-66.078012606216234</v>
      </c>
      <c r="M58" s="19">
        <v>-48.514684416995905</v>
      </c>
      <c r="N58" s="17">
        <v>57.426155003941822</v>
      </c>
      <c r="O58" s="18">
        <v>41.084173778335419</v>
      </c>
      <c r="P58" s="18">
        <v>58.062607031709696</v>
      </c>
      <c r="Q58" s="18">
        <v>38.002438974046662</v>
      </c>
      <c r="R58" s="18">
        <v>69.137311432256467</v>
      </c>
      <c r="S58" s="19">
        <v>56.044862465666874</v>
      </c>
      <c r="T58" s="17">
        <v>49.142590094880433</v>
      </c>
      <c r="U58" s="18">
        <v>42.791829213421323</v>
      </c>
      <c r="V58" s="18">
        <v>49.660380467949395</v>
      </c>
      <c r="W58" s="18">
        <v>41.14313122991998</v>
      </c>
      <c r="X58" s="18">
        <v>52.048704309520581</v>
      </c>
      <c r="Y58" s="19">
        <v>49.37247273375781</v>
      </c>
      <c r="Z58" s="17">
        <v>60.498859572908572</v>
      </c>
      <c r="AA58" s="18">
        <v>56.032353312095601</v>
      </c>
      <c r="AB58" s="18">
        <v>56.977786751980794</v>
      </c>
      <c r="AC58" s="18">
        <v>41.672763850863156</v>
      </c>
      <c r="AD58" s="18">
        <v>58.864262816496328</v>
      </c>
      <c r="AE58" s="19">
        <v>51.217647042802774</v>
      </c>
    </row>
    <row r="59" spans="1:31" x14ac:dyDescent="0.3">
      <c r="A59" s="1" t="str">
        <f>GWP!A58</f>
        <v>Biogas upgrading (only biorefinery)</v>
      </c>
      <c r="B59" s="17">
        <v>123.20169966957123</v>
      </c>
      <c r="C59" s="18">
        <v>100.16441287230717</v>
      </c>
      <c r="D59" s="18">
        <v>123.95212253454987</v>
      </c>
      <c r="E59" s="18">
        <v>71.283582104329227</v>
      </c>
      <c r="F59" s="18">
        <v>153.78295134013609</v>
      </c>
      <c r="G59" s="19">
        <v>131.00769053039497</v>
      </c>
      <c r="H59" s="17">
        <v>13.450948353678129</v>
      </c>
      <c r="I59" s="18">
        <v>415.20176735613268</v>
      </c>
      <c r="J59" s="18">
        <v>12.921654290934583</v>
      </c>
      <c r="K59" s="18">
        <v>419.12079005639157</v>
      </c>
      <c r="L59" s="18">
        <v>10.196292013691775</v>
      </c>
      <c r="M59" s="19">
        <v>28.956171866186025</v>
      </c>
      <c r="N59" s="17">
        <v>60.75947660222208</v>
      </c>
      <c r="O59" s="18">
        <v>43.870632487600894</v>
      </c>
      <c r="P59" s="18">
        <v>60.757856486058159</v>
      </c>
      <c r="Q59" s="18">
        <v>39.908090705356614</v>
      </c>
      <c r="R59" s="18">
        <v>72.25584433234404</v>
      </c>
      <c r="S59" s="19">
        <v>60.146867974606238</v>
      </c>
      <c r="T59" s="17">
        <v>80.653457269023562</v>
      </c>
      <c r="U59" s="18">
        <v>74.258444030369262</v>
      </c>
      <c r="V59" s="18">
        <v>81.074910009438014</v>
      </c>
      <c r="W59" s="18">
        <v>72.904030357567038</v>
      </c>
      <c r="X59" s="18">
        <v>83.483686086476624</v>
      </c>
      <c r="Y59" s="19">
        <v>81.058859252436207</v>
      </c>
      <c r="Z59" s="17">
        <v>74.472295506927182</v>
      </c>
      <c r="AA59" s="18">
        <v>70.117021389802488</v>
      </c>
      <c r="AB59" s="18">
        <v>70.896896255402709</v>
      </c>
      <c r="AC59" s="18">
        <v>55.739754881139653</v>
      </c>
      <c r="AD59" s="18">
        <v>75.291138284785902</v>
      </c>
      <c r="AE59" s="19">
        <v>67.816677537954703</v>
      </c>
    </row>
    <row r="60" spans="1:31" x14ac:dyDescent="0.3">
      <c r="A60" s="1" t="str">
        <f>GWP!A59</f>
        <v>Average electricity</v>
      </c>
      <c r="B60" s="17">
        <v>68.843579629448527</v>
      </c>
      <c r="C60" s="18">
        <v>35.45383614431384</v>
      </c>
      <c r="D60" s="18">
        <v>68.108945455836405</v>
      </c>
      <c r="E60" s="18">
        <v>22.957351447575391</v>
      </c>
      <c r="F60" s="18">
        <v>76.589618273851784</v>
      </c>
      <c r="G60" s="19">
        <v>58.200294819351299</v>
      </c>
      <c r="H60" s="17">
        <v>-2.0671799688179249</v>
      </c>
      <c r="I60" s="18">
        <v>270.33885582680853</v>
      </c>
      <c r="J60" s="18">
        <v>-1.5401796437817126</v>
      </c>
      <c r="K60" s="18">
        <v>266.28216480330707</v>
      </c>
      <c r="L60" s="18">
        <v>-2.813580181100491</v>
      </c>
      <c r="M60" s="19">
        <v>13.112610228216283</v>
      </c>
      <c r="N60" s="17">
        <v>87.321946472668259</v>
      </c>
      <c r="O60" s="18">
        <v>39.056450640579342</v>
      </c>
      <c r="P60" s="18">
        <v>87.87752397645086</v>
      </c>
      <c r="Q60" s="18">
        <v>12.487839113792051</v>
      </c>
      <c r="R60" s="18">
        <v>129.0017079627612</v>
      </c>
      <c r="S60" s="19">
        <v>79.502114301412547</v>
      </c>
      <c r="T60" s="17">
        <v>40.214357720006852</v>
      </c>
      <c r="U60" s="18">
        <v>46.134437821035462</v>
      </c>
      <c r="V60" s="18">
        <v>83.680359582152221</v>
      </c>
      <c r="W60" s="18">
        <v>46.208879788591709</v>
      </c>
      <c r="X60" s="18">
        <v>43.227300038542118</v>
      </c>
      <c r="Y60" s="19">
        <v>40.115678993980993</v>
      </c>
      <c r="Z60" s="17">
        <v>109.25435447554523</v>
      </c>
      <c r="AA60" s="18">
        <v>93.911985454003826</v>
      </c>
      <c r="AB60" s="18">
        <v>117.14588937772797</v>
      </c>
      <c r="AC60" s="18">
        <v>135.44331173562577</v>
      </c>
      <c r="AD60" s="18">
        <v>103.41124738325209</v>
      </c>
      <c r="AE60" s="19">
        <v>83.563380772713501</v>
      </c>
    </row>
    <row r="61" spans="1:31" x14ac:dyDescent="0.3">
      <c r="A61" s="1" t="str">
        <f>GWP!A60</f>
        <v>Average space heating</v>
      </c>
      <c r="B61" s="39">
        <v>45.317261356621216</v>
      </c>
      <c r="C61" s="40">
        <v>20.932083957642547</v>
      </c>
      <c r="D61" s="40">
        <v>44.660119241055412</v>
      </c>
      <c r="E61" s="40">
        <v>-7.9553511356210409</v>
      </c>
      <c r="F61" s="40">
        <v>63.569668327150794</v>
      </c>
      <c r="G61" s="41">
        <v>41.074132123219002</v>
      </c>
      <c r="H61" s="39">
        <v>-63.68715046114707</v>
      </c>
      <c r="I61" s="40">
        <v>341.41034950916941</v>
      </c>
      <c r="J61" s="40">
        <v>-63.183708208295798</v>
      </c>
      <c r="K61" s="40">
        <v>336.69272718737523</v>
      </c>
      <c r="L61" s="40">
        <v>-64.167147754242933</v>
      </c>
      <c r="M61" s="41">
        <v>-50.368702573945832</v>
      </c>
      <c r="N61" s="39">
        <v>57.192883977379068</v>
      </c>
      <c r="O61" s="40">
        <v>41.289100829115299</v>
      </c>
      <c r="P61" s="40">
        <v>57.738530537536917</v>
      </c>
      <c r="Q61" s="40">
        <v>37.060303882063408</v>
      </c>
      <c r="R61" s="40">
        <v>69.046583253318786</v>
      </c>
      <c r="S61" s="41">
        <v>56.223400275340836</v>
      </c>
      <c r="T61" s="39">
        <v>49.247163884394297</v>
      </c>
      <c r="U61" s="40">
        <v>42.962793436678474</v>
      </c>
      <c r="V61" s="40">
        <v>49.827105249370703</v>
      </c>
      <c r="W61" s="40">
        <v>42.275450254571183</v>
      </c>
      <c r="X61" s="40">
        <v>51.882582561310812</v>
      </c>
      <c r="Y61" s="41">
        <v>49.610305046134997</v>
      </c>
      <c r="Z61" s="39">
        <v>60.562543096107277</v>
      </c>
      <c r="AA61" s="40">
        <v>56.053758452622375</v>
      </c>
      <c r="AB61" s="40">
        <v>57.184349927470215</v>
      </c>
      <c r="AC61" s="40">
        <v>41.45428207792682</v>
      </c>
      <c r="AD61" s="40">
        <v>58.7739341268814</v>
      </c>
      <c r="AE61" s="41">
        <v>51.30234637022064</v>
      </c>
    </row>
    <row r="62" spans="1:31" x14ac:dyDescent="0.3">
      <c r="A62" s="1" t="str">
        <f>GWP!A61</f>
        <v>No NaOCl</v>
      </c>
      <c r="B62" s="39">
        <v>19.842816893445669</v>
      </c>
      <c r="C62" s="40">
        <v>-4.6737972749743006</v>
      </c>
      <c r="D62" s="40">
        <v>19.933721058025892</v>
      </c>
      <c r="E62" s="40">
        <v>-33.284798815494298</v>
      </c>
      <c r="F62" s="40">
        <v>38.408305120263712</v>
      </c>
      <c r="G62" s="41">
        <v>16.540258435798645</v>
      </c>
      <c r="H62" s="39">
        <v>-89.684557418893817</v>
      </c>
      <c r="I62" s="40">
        <v>315.28546266794206</v>
      </c>
      <c r="J62" s="40">
        <v>-88.616049660119273</v>
      </c>
      <c r="K62" s="40">
        <v>311.26679962030846</v>
      </c>
      <c r="L62" s="40">
        <v>-89.348218101358256</v>
      </c>
      <c r="M62" s="41">
        <v>-75.650137413270897</v>
      </c>
      <c r="N62" s="39">
        <v>32.678781704575385</v>
      </c>
      <c r="O62" s="40">
        <v>15.696429736680125</v>
      </c>
      <c r="P62" s="40">
        <v>32.326819268936276</v>
      </c>
      <c r="Q62" s="40">
        <v>12.048788549356297</v>
      </c>
      <c r="R62" s="40">
        <v>43.875984154015384</v>
      </c>
      <c r="S62" s="41">
        <v>31.120068263584564</v>
      </c>
      <c r="T62" s="39">
        <v>23.829040376890173</v>
      </c>
      <c r="U62" s="40">
        <v>17.753564327367901</v>
      </c>
      <c r="V62" s="40">
        <v>23.831463581021286</v>
      </c>
      <c r="W62" s="40">
        <v>16.954137367575413</v>
      </c>
      <c r="X62" s="40">
        <v>26.747265223401165</v>
      </c>
      <c r="Y62" s="41">
        <v>23.537746144988873</v>
      </c>
      <c r="Z62" s="39">
        <v>34.727802359064775</v>
      </c>
      <c r="AA62" s="40">
        <v>30.565461195568467</v>
      </c>
      <c r="AB62" s="40">
        <v>31.408483244233025</v>
      </c>
      <c r="AC62" s="40">
        <v>15.975417806006009</v>
      </c>
      <c r="AD62" s="40">
        <v>33.113291513244604</v>
      </c>
      <c r="AE62" s="41">
        <v>26.026178585486733</v>
      </c>
    </row>
    <row r="63" spans="1:31" x14ac:dyDescent="0.3">
      <c r="A63" s="1" t="str">
        <f>GWP!A62</f>
        <v>PHA composting</v>
      </c>
      <c r="B63" s="47">
        <v>44.713594212622681</v>
      </c>
      <c r="C63" s="48">
        <v>21.352520050949128</v>
      </c>
      <c r="D63" s="48">
        <v>44.387189862145618</v>
      </c>
      <c r="E63" s="48">
        <v>-6.0309113534923062</v>
      </c>
      <c r="F63" s="48">
        <v>63.276192958904687</v>
      </c>
      <c r="G63" s="49">
        <v>41.729551007548082</v>
      </c>
      <c r="H63" s="47">
        <v>-63.186541008472496</v>
      </c>
      <c r="I63" s="48">
        <v>338.40177007976928</v>
      </c>
      <c r="J63" s="48">
        <v>-63.306915288179653</v>
      </c>
      <c r="K63" s="48">
        <v>341.73486362841527</v>
      </c>
      <c r="L63" s="48">
        <v>-64.215835398197555</v>
      </c>
      <c r="M63" s="49">
        <v>-50.425171507401522</v>
      </c>
      <c r="N63" s="47">
        <v>57.374491421033298</v>
      </c>
      <c r="O63" s="48">
        <v>40.976004035441214</v>
      </c>
      <c r="P63" s="48">
        <v>57.798817199125445</v>
      </c>
      <c r="Q63" s="48">
        <v>37.735469766546451</v>
      </c>
      <c r="R63" s="48">
        <v>69.083934641945135</v>
      </c>
      <c r="S63" s="49">
        <v>56.562212875623757</v>
      </c>
      <c r="T63" s="47">
        <v>49.109065026130423</v>
      </c>
      <c r="U63" s="48">
        <v>42.893427151008865</v>
      </c>
      <c r="V63" s="48">
        <v>49.655013954741577</v>
      </c>
      <c r="W63" s="48">
        <v>40.911986465831689</v>
      </c>
      <c r="X63" s="48">
        <v>51.517483168425422</v>
      </c>
      <c r="Y63" s="49">
        <v>49.31371040300327</v>
      </c>
      <c r="Z63" s="47">
        <v>60.701181314004373</v>
      </c>
      <c r="AA63" s="48">
        <v>56.777586007928491</v>
      </c>
      <c r="AB63" s="48">
        <v>57.199796430227167</v>
      </c>
      <c r="AC63" s="48">
        <v>41.857565040492879</v>
      </c>
      <c r="AD63" s="48">
        <v>58.188380997025845</v>
      </c>
      <c r="AE63" s="49">
        <v>51.557226869344383</v>
      </c>
    </row>
    <row r="64" spans="1:31" x14ac:dyDescent="0.3">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row>
  </sheetData>
  <mergeCells count="15">
    <mergeCell ref="B47:G47"/>
    <mergeCell ref="H47:M47"/>
    <mergeCell ref="N47:S47"/>
    <mergeCell ref="T47:Y47"/>
    <mergeCell ref="Z47:AE47"/>
    <mergeCell ref="B3:G3"/>
    <mergeCell ref="H3:M3"/>
    <mergeCell ref="N3:S3"/>
    <mergeCell ref="T3:Y3"/>
    <mergeCell ref="Z3:AE3"/>
    <mergeCell ref="B6:G6"/>
    <mergeCell ref="H6:M6"/>
    <mergeCell ref="N6:S6"/>
    <mergeCell ref="T6:Y6"/>
    <mergeCell ref="Z6:AE6"/>
  </mergeCells>
  <conditionalFormatting sqref="B7:B36">
    <cfRule type="dataBar" priority="91">
      <dataBar>
        <cfvo type="min"/>
        <cfvo type="max"/>
        <color rgb="FF638EC6"/>
      </dataBar>
      <extLst>
        <ext xmlns:x14="http://schemas.microsoft.com/office/spreadsheetml/2009/9/main" uri="{B025F937-C7B1-47D3-B67F-A62EFF666E3E}">
          <x14:id>{CF9B5DDA-17F8-4195-A102-81ADEE338B0A}</x14:id>
        </ext>
      </extLst>
    </cfRule>
  </conditionalFormatting>
  <conditionalFormatting sqref="C7:C36">
    <cfRule type="dataBar" priority="90">
      <dataBar>
        <cfvo type="min"/>
        <cfvo type="max"/>
        <color rgb="FF638EC6"/>
      </dataBar>
      <extLst>
        <ext xmlns:x14="http://schemas.microsoft.com/office/spreadsheetml/2009/9/main" uri="{B025F937-C7B1-47D3-B67F-A62EFF666E3E}">
          <x14:id>{87D3A1FE-6B32-4DB3-8365-5EDE71C2181B}</x14:id>
        </ext>
      </extLst>
    </cfRule>
  </conditionalFormatting>
  <conditionalFormatting sqref="D7:D36">
    <cfRule type="dataBar" priority="89">
      <dataBar>
        <cfvo type="min"/>
        <cfvo type="max"/>
        <color rgb="FF638EC6"/>
      </dataBar>
      <extLst>
        <ext xmlns:x14="http://schemas.microsoft.com/office/spreadsheetml/2009/9/main" uri="{B025F937-C7B1-47D3-B67F-A62EFF666E3E}">
          <x14:id>{D5A50EF2-BCCA-4551-BAE3-859D253D0227}</x14:id>
        </ext>
      </extLst>
    </cfRule>
  </conditionalFormatting>
  <conditionalFormatting sqref="E7:E36">
    <cfRule type="dataBar" priority="88">
      <dataBar>
        <cfvo type="min"/>
        <cfvo type="max"/>
        <color rgb="FF638EC6"/>
      </dataBar>
      <extLst>
        <ext xmlns:x14="http://schemas.microsoft.com/office/spreadsheetml/2009/9/main" uri="{B025F937-C7B1-47D3-B67F-A62EFF666E3E}">
          <x14:id>{2162A539-5C9E-4D9A-99C6-43E54E5CB67C}</x14:id>
        </ext>
      </extLst>
    </cfRule>
  </conditionalFormatting>
  <conditionalFormatting sqref="F7:F36">
    <cfRule type="dataBar" priority="87">
      <dataBar>
        <cfvo type="min"/>
        <cfvo type="max"/>
        <color rgb="FF638EC6"/>
      </dataBar>
      <extLst>
        <ext xmlns:x14="http://schemas.microsoft.com/office/spreadsheetml/2009/9/main" uri="{B025F937-C7B1-47D3-B67F-A62EFF666E3E}">
          <x14:id>{866C55C1-F3C7-4048-9A78-EEC1C5DC329B}</x14:id>
        </ext>
      </extLst>
    </cfRule>
  </conditionalFormatting>
  <conditionalFormatting sqref="G7:G36">
    <cfRule type="dataBar" priority="86">
      <dataBar>
        <cfvo type="min"/>
        <cfvo type="max"/>
        <color rgb="FF638EC6"/>
      </dataBar>
      <extLst>
        <ext xmlns:x14="http://schemas.microsoft.com/office/spreadsheetml/2009/9/main" uri="{B025F937-C7B1-47D3-B67F-A62EFF666E3E}">
          <x14:id>{4D878A34-822B-4FF0-BD7A-6DFDF53604F5}</x14:id>
        </ext>
      </extLst>
    </cfRule>
  </conditionalFormatting>
  <conditionalFormatting sqref="B38:B41">
    <cfRule type="dataBar" priority="85">
      <dataBar>
        <cfvo type="min"/>
        <cfvo type="max"/>
        <color rgb="FF638EC6"/>
      </dataBar>
      <extLst>
        <ext xmlns:x14="http://schemas.microsoft.com/office/spreadsheetml/2009/9/main" uri="{B025F937-C7B1-47D3-B67F-A62EFF666E3E}">
          <x14:id>{571D3BD6-6562-4B9A-B63A-312753C4EA0B}</x14:id>
        </ext>
      </extLst>
    </cfRule>
  </conditionalFormatting>
  <conditionalFormatting sqref="C38:C41">
    <cfRule type="dataBar" priority="84">
      <dataBar>
        <cfvo type="min"/>
        <cfvo type="max"/>
        <color rgb="FF638EC6"/>
      </dataBar>
      <extLst>
        <ext xmlns:x14="http://schemas.microsoft.com/office/spreadsheetml/2009/9/main" uri="{B025F937-C7B1-47D3-B67F-A62EFF666E3E}">
          <x14:id>{B151783B-E629-4C72-ABC6-50FB5634A5C5}</x14:id>
        </ext>
      </extLst>
    </cfRule>
  </conditionalFormatting>
  <conditionalFormatting sqref="D38:D41">
    <cfRule type="dataBar" priority="83">
      <dataBar>
        <cfvo type="min"/>
        <cfvo type="max"/>
        <color rgb="FF638EC6"/>
      </dataBar>
      <extLst>
        <ext xmlns:x14="http://schemas.microsoft.com/office/spreadsheetml/2009/9/main" uri="{B025F937-C7B1-47D3-B67F-A62EFF666E3E}">
          <x14:id>{6E04C399-9790-48C3-9075-99D576ACCFB4}</x14:id>
        </ext>
      </extLst>
    </cfRule>
  </conditionalFormatting>
  <conditionalFormatting sqref="E38:E41">
    <cfRule type="dataBar" priority="82">
      <dataBar>
        <cfvo type="min"/>
        <cfvo type="max"/>
        <color rgb="FF638EC6"/>
      </dataBar>
      <extLst>
        <ext xmlns:x14="http://schemas.microsoft.com/office/spreadsheetml/2009/9/main" uri="{B025F937-C7B1-47D3-B67F-A62EFF666E3E}">
          <x14:id>{CF57CDFD-2623-4A08-B8FD-2591BC3AD315}</x14:id>
        </ext>
      </extLst>
    </cfRule>
  </conditionalFormatting>
  <conditionalFormatting sqref="F38:F41">
    <cfRule type="dataBar" priority="81">
      <dataBar>
        <cfvo type="min"/>
        <cfvo type="max"/>
        <color rgb="FF638EC6"/>
      </dataBar>
      <extLst>
        <ext xmlns:x14="http://schemas.microsoft.com/office/spreadsheetml/2009/9/main" uri="{B025F937-C7B1-47D3-B67F-A62EFF666E3E}">
          <x14:id>{F9424E09-DD86-4584-A35B-3D66A7905CAF}</x14:id>
        </ext>
      </extLst>
    </cfRule>
  </conditionalFormatting>
  <conditionalFormatting sqref="G38:G41">
    <cfRule type="dataBar" priority="80">
      <dataBar>
        <cfvo type="min"/>
        <cfvo type="max"/>
        <color rgb="FF638EC6"/>
      </dataBar>
      <extLst>
        <ext xmlns:x14="http://schemas.microsoft.com/office/spreadsheetml/2009/9/main" uri="{B025F937-C7B1-47D3-B67F-A62EFF666E3E}">
          <x14:id>{4C44C2E4-8D7B-49D2-BBE8-8A7901558B4B}</x14:id>
        </ext>
      </extLst>
    </cfRule>
  </conditionalFormatting>
  <conditionalFormatting sqref="H7:H36">
    <cfRule type="dataBar" priority="79">
      <dataBar>
        <cfvo type="min"/>
        <cfvo type="max"/>
        <color rgb="FF638EC6"/>
      </dataBar>
      <extLst>
        <ext xmlns:x14="http://schemas.microsoft.com/office/spreadsheetml/2009/9/main" uri="{B025F937-C7B1-47D3-B67F-A62EFF666E3E}">
          <x14:id>{68B77F5A-1ACD-4700-91BD-6CB56C0548A3}</x14:id>
        </ext>
      </extLst>
    </cfRule>
  </conditionalFormatting>
  <conditionalFormatting sqref="I7:I36">
    <cfRule type="dataBar" priority="78">
      <dataBar>
        <cfvo type="min"/>
        <cfvo type="max"/>
        <color rgb="FF638EC6"/>
      </dataBar>
      <extLst>
        <ext xmlns:x14="http://schemas.microsoft.com/office/spreadsheetml/2009/9/main" uri="{B025F937-C7B1-47D3-B67F-A62EFF666E3E}">
          <x14:id>{DEA8BF70-7336-455E-99D9-18F928C1947D}</x14:id>
        </ext>
      </extLst>
    </cfRule>
  </conditionalFormatting>
  <conditionalFormatting sqref="J7:J36">
    <cfRule type="dataBar" priority="77">
      <dataBar>
        <cfvo type="min"/>
        <cfvo type="max"/>
        <color rgb="FF638EC6"/>
      </dataBar>
      <extLst>
        <ext xmlns:x14="http://schemas.microsoft.com/office/spreadsheetml/2009/9/main" uri="{B025F937-C7B1-47D3-B67F-A62EFF666E3E}">
          <x14:id>{DEDBC648-75AC-4BA6-A729-DA7196AF18EC}</x14:id>
        </ext>
      </extLst>
    </cfRule>
  </conditionalFormatting>
  <conditionalFormatting sqref="K7:K36">
    <cfRule type="dataBar" priority="76">
      <dataBar>
        <cfvo type="min"/>
        <cfvo type="max"/>
        <color rgb="FF638EC6"/>
      </dataBar>
      <extLst>
        <ext xmlns:x14="http://schemas.microsoft.com/office/spreadsheetml/2009/9/main" uri="{B025F937-C7B1-47D3-B67F-A62EFF666E3E}">
          <x14:id>{9352219F-8FA4-41CC-AEE1-0DF0D1685AAC}</x14:id>
        </ext>
      </extLst>
    </cfRule>
  </conditionalFormatting>
  <conditionalFormatting sqref="L7:L36">
    <cfRule type="dataBar" priority="75">
      <dataBar>
        <cfvo type="min"/>
        <cfvo type="max"/>
        <color rgb="FF638EC6"/>
      </dataBar>
      <extLst>
        <ext xmlns:x14="http://schemas.microsoft.com/office/spreadsheetml/2009/9/main" uri="{B025F937-C7B1-47D3-B67F-A62EFF666E3E}">
          <x14:id>{5D793DBB-C138-4470-822F-FED40C7ABBC4}</x14:id>
        </ext>
      </extLst>
    </cfRule>
  </conditionalFormatting>
  <conditionalFormatting sqref="M7:M36">
    <cfRule type="dataBar" priority="74">
      <dataBar>
        <cfvo type="min"/>
        <cfvo type="max"/>
        <color rgb="FF638EC6"/>
      </dataBar>
      <extLst>
        <ext xmlns:x14="http://schemas.microsoft.com/office/spreadsheetml/2009/9/main" uri="{B025F937-C7B1-47D3-B67F-A62EFF666E3E}">
          <x14:id>{EB60B6E5-4CBA-4562-BA6B-946D97CB1282}</x14:id>
        </ext>
      </extLst>
    </cfRule>
  </conditionalFormatting>
  <conditionalFormatting sqref="H38:H41">
    <cfRule type="dataBar" priority="73">
      <dataBar>
        <cfvo type="min"/>
        <cfvo type="max"/>
        <color rgb="FF638EC6"/>
      </dataBar>
      <extLst>
        <ext xmlns:x14="http://schemas.microsoft.com/office/spreadsheetml/2009/9/main" uri="{B025F937-C7B1-47D3-B67F-A62EFF666E3E}">
          <x14:id>{914EFADE-0C7F-41E0-B85D-83D2636FA9A5}</x14:id>
        </ext>
      </extLst>
    </cfRule>
  </conditionalFormatting>
  <conditionalFormatting sqref="I38:I41">
    <cfRule type="dataBar" priority="72">
      <dataBar>
        <cfvo type="min"/>
        <cfvo type="max"/>
        <color rgb="FF638EC6"/>
      </dataBar>
      <extLst>
        <ext xmlns:x14="http://schemas.microsoft.com/office/spreadsheetml/2009/9/main" uri="{B025F937-C7B1-47D3-B67F-A62EFF666E3E}">
          <x14:id>{55EC9194-7A72-4812-AF03-1A801700720B}</x14:id>
        </ext>
      </extLst>
    </cfRule>
  </conditionalFormatting>
  <conditionalFormatting sqref="J38:J41">
    <cfRule type="dataBar" priority="71">
      <dataBar>
        <cfvo type="min"/>
        <cfvo type="max"/>
        <color rgb="FF638EC6"/>
      </dataBar>
      <extLst>
        <ext xmlns:x14="http://schemas.microsoft.com/office/spreadsheetml/2009/9/main" uri="{B025F937-C7B1-47D3-B67F-A62EFF666E3E}">
          <x14:id>{3BF8CF8A-DD97-438A-9F10-D0F373139F35}</x14:id>
        </ext>
      </extLst>
    </cfRule>
  </conditionalFormatting>
  <conditionalFormatting sqref="K38:K41">
    <cfRule type="dataBar" priority="70">
      <dataBar>
        <cfvo type="min"/>
        <cfvo type="max"/>
        <color rgb="FF638EC6"/>
      </dataBar>
      <extLst>
        <ext xmlns:x14="http://schemas.microsoft.com/office/spreadsheetml/2009/9/main" uri="{B025F937-C7B1-47D3-B67F-A62EFF666E3E}">
          <x14:id>{D2E82691-812B-49D2-8F33-59F12F1FB874}</x14:id>
        </ext>
      </extLst>
    </cfRule>
  </conditionalFormatting>
  <conditionalFormatting sqref="L38:L41">
    <cfRule type="dataBar" priority="69">
      <dataBar>
        <cfvo type="min"/>
        <cfvo type="max"/>
        <color rgb="FF638EC6"/>
      </dataBar>
      <extLst>
        <ext xmlns:x14="http://schemas.microsoft.com/office/spreadsheetml/2009/9/main" uri="{B025F937-C7B1-47D3-B67F-A62EFF666E3E}">
          <x14:id>{3BADAFCD-4DE9-4C60-A35C-69B728F20544}</x14:id>
        </ext>
      </extLst>
    </cfRule>
  </conditionalFormatting>
  <conditionalFormatting sqref="M38:M41">
    <cfRule type="dataBar" priority="68">
      <dataBar>
        <cfvo type="min"/>
        <cfvo type="max"/>
        <color rgb="FF638EC6"/>
      </dataBar>
      <extLst>
        <ext xmlns:x14="http://schemas.microsoft.com/office/spreadsheetml/2009/9/main" uri="{B025F937-C7B1-47D3-B67F-A62EFF666E3E}">
          <x14:id>{438631AC-F75E-40B9-B717-2E0A578B6D8C}</x14:id>
        </ext>
      </extLst>
    </cfRule>
  </conditionalFormatting>
  <conditionalFormatting sqref="N7:N36">
    <cfRule type="dataBar" priority="67">
      <dataBar>
        <cfvo type="min"/>
        <cfvo type="max"/>
        <color rgb="FF638EC6"/>
      </dataBar>
      <extLst>
        <ext xmlns:x14="http://schemas.microsoft.com/office/spreadsheetml/2009/9/main" uri="{B025F937-C7B1-47D3-B67F-A62EFF666E3E}">
          <x14:id>{71527F10-23C0-4AC4-AF6F-57FEF76FE25C}</x14:id>
        </ext>
      </extLst>
    </cfRule>
  </conditionalFormatting>
  <conditionalFormatting sqref="O7:O36">
    <cfRule type="dataBar" priority="66">
      <dataBar>
        <cfvo type="min"/>
        <cfvo type="max"/>
        <color rgb="FF638EC6"/>
      </dataBar>
      <extLst>
        <ext xmlns:x14="http://schemas.microsoft.com/office/spreadsheetml/2009/9/main" uri="{B025F937-C7B1-47D3-B67F-A62EFF666E3E}">
          <x14:id>{FC7907A0-98D3-48B5-91EF-3B433DB1E8A0}</x14:id>
        </ext>
      </extLst>
    </cfRule>
  </conditionalFormatting>
  <conditionalFormatting sqref="P7:P36">
    <cfRule type="dataBar" priority="65">
      <dataBar>
        <cfvo type="min"/>
        <cfvo type="max"/>
        <color rgb="FF638EC6"/>
      </dataBar>
      <extLst>
        <ext xmlns:x14="http://schemas.microsoft.com/office/spreadsheetml/2009/9/main" uri="{B025F937-C7B1-47D3-B67F-A62EFF666E3E}">
          <x14:id>{A6632399-B7EF-4579-B1F6-89EADDA47686}</x14:id>
        </ext>
      </extLst>
    </cfRule>
  </conditionalFormatting>
  <conditionalFormatting sqref="Q7:Q36">
    <cfRule type="dataBar" priority="64">
      <dataBar>
        <cfvo type="min"/>
        <cfvo type="max"/>
        <color rgb="FF638EC6"/>
      </dataBar>
      <extLst>
        <ext xmlns:x14="http://schemas.microsoft.com/office/spreadsheetml/2009/9/main" uri="{B025F937-C7B1-47D3-B67F-A62EFF666E3E}">
          <x14:id>{5355AE6F-36A4-47A8-AF63-5883760C9BA1}</x14:id>
        </ext>
      </extLst>
    </cfRule>
  </conditionalFormatting>
  <conditionalFormatting sqref="R7:R36">
    <cfRule type="dataBar" priority="63">
      <dataBar>
        <cfvo type="min"/>
        <cfvo type="max"/>
        <color rgb="FF638EC6"/>
      </dataBar>
      <extLst>
        <ext xmlns:x14="http://schemas.microsoft.com/office/spreadsheetml/2009/9/main" uri="{B025F937-C7B1-47D3-B67F-A62EFF666E3E}">
          <x14:id>{BA5A3FBE-3B78-4E93-9A90-6ADC5E46A240}</x14:id>
        </ext>
      </extLst>
    </cfRule>
  </conditionalFormatting>
  <conditionalFormatting sqref="S7:S36">
    <cfRule type="dataBar" priority="62">
      <dataBar>
        <cfvo type="min"/>
        <cfvo type="max"/>
        <color rgb="FF638EC6"/>
      </dataBar>
      <extLst>
        <ext xmlns:x14="http://schemas.microsoft.com/office/spreadsheetml/2009/9/main" uri="{B025F937-C7B1-47D3-B67F-A62EFF666E3E}">
          <x14:id>{8534EFD5-035F-4509-A30B-D99CA4922ABC}</x14:id>
        </ext>
      </extLst>
    </cfRule>
  </conditionalFormatting>
  <conditionalFormatting sqref="N38:N41">
    <cfRule type="dataBar" priority="61">
      <dataBar>
        <cfvo type="min"/>
        <cfvo type="max"/>
        <color rgb="FF638EC6"/>
      </dataBar>
      <extLst>
        <ext xmlns:x14="http://schemas.microsoft.com/office/spreadsheetml/2009/9/main" uri="{B025F937-C7B1-47D3-B67F-A62EFF666E3E}">
          <x14:id>{622C8CFF-6267-4AB6-B7B0-FCE06D62E033}</x14:id>
        </ext>
      </extLst>
    </cfRule>
  </conditionalFormatting>
  <conditionalFormatting sqref="O38:O41">
    <cfRule type="dataBar" priority="60">
      <dataBar>
        <cfvo type="min"/>
        <cfvo type="max"/>
        <color rgb="FF638EC6"/>
      </dataBar>
      <extLst>
        <ext xmlns:x14="http://schemas.microsoft.com/office/spreadsheetml/2009/9/main" uri="{B025F937-C7B1-47D3-B67F-A62EFF666E3E}">
          <x14:id>{80ED78FF-CA88-4DCA-9795-9A7D7ED16A28}</x14:id>
        </ext>
      </extLst>
    </cfRule>
  </conditionalFormatting>
  <conditionalFormatting sqref="P38:P41">
    <cfRule type="dataBar" priority="59">
      <dataBar>
        <cfvo type="min"/>
        <cfvo type="max"/>
        <color rgb="FF638EC6"/>
      </dataBar>
      <extLst>
        <ext xmlns:x14="http://schemas.microsoft.com/office/spreadsheetml/2009/9/main" uri="{B025F937-C7B1-47D3-B67F-A62EFF666E3E}">
          <x14:id>{27C8F347-52A8-4FCB-9589-F18C7F75A43B}</x14:id>
        </ext>
      </extLst>
    </cfRule>
  </conditionalFormatting>
  <conditionalFormatting sqref="Q38:Q41">
    <cfRule type="dataBar" priority="58">
      <dataBar>
        <cfvo type="min"/>
        <cfvo type="max"/>
        <color rgb="FF638EC6"/>
      </dataBar>
      <extLst>
        <ext xmlns:x14="http://schemas.microsoft.com/office/spreadsheetml/2009/9/main" uri="{B025F937-C7B1-47D3-B67F-A62EFF666E3E}">
          <x14:id>{94DAE338-5A00-4DE3-B893-14343BD9D579}</x14:id>
        </ext>
      </extLst>
    </cfRule>
  </conditionalFormatting>
  <conditionalFormatting sqref="R38:R41">
    <cfRule type="dataBar" priority="57">
      <dataBar>
        <cfvo type="min"/>
        <cfvo type="max"/>
        <color rgb="FF638EC6"/>
      </dataBar>
      <extLst>
        <ext xmlns:x14="http://schemas.microsoft.com/office/spreadsheetml/2009/9/main" uri="{B025F937-C7B1-47D3-B67F-A62EFF666E3E}">
          <x14:id>{CF856410-D627-42D3-8109-712B083278C7}</x14:id>
        </ext>
      </extLst>
    </cfRule>
  </conditionalFormatting>
  <conditionalFormatting sqref="S38:S41">
    <cfRule type="dataBar" priority="56">
      <dataBar>
        <cfvo type="min"/>
        <cfvo type="max"/>
        <color rgb="FF638EC6"/>
      </dataBar>
      <extLst>
        <ext xmlns:x14="http://schemas.microsoft.com/office/spreadsheetml/2009/9/main" uri="{B025F937-C7B1-47D3-B67F-A62EFF666E3E}">
          <x14:id>{5A307D3C-1FD9-47F5-B9B4-F9213A6F8C79}</x14:id>
        </ext>
      </extLst>
    </cfRule>
  </conditionalFormatting>
  <conditionalFormatting sqref="T7:T36">
    <cfRule type="dataBar" priority="55">
      <dataBar>
        <cfvo type="min"/>
        <cfvo type="max"/>
        <color rgb="FF638EC6"/>
      </dataBar>
      <extLst>
        <ext xmlns:x14="http://schemas.microsoft.com/office/spreadsheetml/2009/9/main" uri="{B025F937-C7B1-47D3-B67F-A62EFF666E3E}">
          <x14:id>{1192FE0F-8DA3-4A1D-876C-2FC810309467}</x14:id>
        </ext>
      </extLst>
    </cfRule>
  </conditionalFormatting>
  <conditionalFormatting sqref="U7:U36">
    <cfRule type="dataBar" priority="54">
      <dataBar>
        <cfvo type="min"/>
        <cfvo type="max"/>
        <color rgb="FF638EC6"/>
      </dataBar>
      <extLst>
        <ext xmlns:x14="http://schemas.microsoft.com/office/spreadsheetml/2009/9/main" uri="{B025F937-C7B1-47D3-B67F-A62EFF666E3E}">
          <x14:id>{1A2D9EDC-F357-4299-8E7A-71A6E851EB80}</x14:id>
        </ext>
      </extLst>
    </cfRule>
  </conditionalFormatting>
  <conditionalFormatting sqref="V7:V36">
    <cfRule type="dataBar" priority="53">
      <dataBar>
        <cfvo type="min"/>
        <cfvo type="max"/>
        <color rgb="FF638EC6"/>
      </dataBar>
      <extLst>
        <ext xmlns:x14="http://schemas.microsoft.com/office/spreadsheetml/2009/9/main" uri="{B025F937-C7B1-47D3-B67F-A62EFF666E3E}">
          <x14:id>{01AF4DF2-281B-4EBD-9244-1CDD463B615E}</x14:id>
        </ext>
      </extLst>
    </cfRule>
  </conditionalFormatting>
  <conditionalFormatting sqref="W7:W36">
    <cfRule type="dataBar" priority="52">
      <dataBar>
        <cfvo type="min"/>
        <cfvo type="max"/>
        <color rgb="FF638EC6"/>
      </dataBar>
      <extLst>
        <ext xmlns:x14="http://schemas.microsoft.com/office/spreadsheetml/2009/9/main" uri="{B025F937-C7B1-47D3-B67F-A62EFF666E3E}">
          <x14:id>{E9C9630C-9C23-4300-BE91-2B9AFC19C82A}</x14:id>
        </ext>
      </extLst>
    </cfRule>
  </conditionalFormatting>
  <conditionalFormatting sqref="X7:X36">
    <cfRule type="dataBar" priority="51">
      <dataBar>
        <cfvo type="min"/>
        <cfvo type="max"/>
        <color rgb="FF638EC6"/>
      </dataBar>
      <extLst>
        <ext xmlns:x14="http://schemas.microsoft.com/office/spreadsheetml/2009/9/main" uri="{B025F937-C7B1-47D3-B67F-A62EFF666E3E}">
          <x14:id>{BDFE3829-9698-4427-983A-F65A49177950}</x14:id>
        </ext>
      </extLst>
    </cfRule>
  </conditionalFormatting>
  <conditionalFormatting sqref="Y7:Y36">
    <cfRule type="dataBar" priority="50">
      <dataBar>
        <cfvo type="min"/>
        <cfvo type="max"/>
        <color rgb="FF638EC6"/>
      </dataBar>
      <extLst>
        <ext xmlns:x14="http://schemas.microsoft.com/office/spreadsheetml/2009/9/main" uri="{B025F937-C7B1-47D3-B67F-A62EFF666E3E}">
          <x14:id>{9DB98EAE-DC65-4654-BAAE-42E69B671B8E}</x14:id>
        </ext>
      </extLst>
    </cfRule>
  </conditionalFormatting>
  <conditionalFormatting sqref="T38:T41">
    <cfRule type="dataBar" priority="49">
      <dataBar>
        <cfvo type="min"/>
        <cfvo type="max"/>
        <color rgb="FF638EC6"/>
      </dataBar>
      <extLst>
        <ext xmlns:x14="http://schemas.microsoft.com/office/spreadsheetml/2009/9/main" uri="{B025F937-C7B1-47D3-B67F-A62EFF666E3E}">
          <x14:id>{40442DA7-8739-43A3-BAB6-85F9A218A03E}</x14:id>
        </ext>
      </extLst>
    </cfRule>
  </conditionalFormatting>
  <conditionalFormatting sqref="U38:U41">
    <cfRule type="dataBar" priority="48">
      <dataBar>
        <cfvo type="min"/>
        <cfvo type="max"/>
        <color rgb="FF638EC6"/>
      </dataBar>
      <extLst>
        <ext xmlns:x14="http://schemas.microsoft.com/office/spreadsheetml/2009/9/main" uri="{B025F937-C7B1-47D3-B67F-A62EFF666E3E}">
          <x14:id>{4509BD13-ED67-4FAE-AB51-812115FA2064}</x14:id>
        </ext>
      </extLst>
    </cfRule>
  </conditionalFormatting>
  <conditionalFormatting sqref="V38:V41">
    <cfRule type="dataBar" priority="47">
      <dataBar>
        <cfvo type="min"/>
        <cfvo type="max"/>
        <color rgb="FF638EC6"/>
      </dataBar>
      <extLst>
        <ext xmlns:x14="http://schemas.microsoft.com/office/spreadsheetml/2009/9/main" uri="{B025F937-C7B1-47D3-B67F-A62EFF666E3E}">
          <x14:id>{F2456C2E-4018-44B7-89DB-B79FD6531F1D}</x14:id>
        </ext>
      </extLst>
    </cfRule>
  </conditionalFormatting>
  <conditionalFormatting sqref="W38:W41">
    <cfRule type="dataBar" priority="46">
      <dataBar>
        <cfvo type="min"/>
        <cfvo type="max"/>
        <color rgb="FF638EC6"/>
      </dataBar>
      <extLst>
        <ext xmlns:x14="http://schemas.microsoft.com/office/spreadsheetml/2009/9/main" uri="{B025F937-C7B1-47D3-B67F-A62EFF666E3E}">
          <x14:id>{A8E3C790-E742-4B2D-9BED-0AAFA2E89715}</x14:id>
        </ext>
      </extLst>
    </cfRule>
  </conditionalFormatting>
  <conditionalFormatting sqref="X38:X41">
    <cfRule type="dataBar" priority="45">
      <dataBar>
        <cfvo type="min"/>
        <cfvo type="max"/>
        <color rgb="FF638EC6"/>
      </dataBar>
      <extLst>
        <ext xmlns:x14="http://schemas.microsoft.com/office/spreadsheetml/2009/9/main" uri="{B025F937-C7B1-47D3-B67F-A62EFF666E3E}">
          <x14:id>{AEC22EA8-4B20-480E-894A-2FE0C7441F78}</x14:id>
        </ext>
      </extLst>
    </cfRule>
  </conditionalFormatting>
  <conditionalFormatting sqref="Y38:Y41">
    <cfRule type="dataBar" priority="44">
      <dataBar>
        <cfvo type="min"/>
        <cfvo type="max"/>
        <color rgb="FF638EC6"/>
      </dataBar>
      <extLst>
        <ext xmlns:x14="http://schemas.microsoft.com/office/spreadsheetml/2009/9/main" uri="{B025F937-C7B1-47D3-B67F-A62EFF666E3E}">
          <x14:id>{105AE342-CDE0-485A-A750-7C12A142881F}</x14:id>
        </ext>
      </extLst>
    </cfRule>
  </conditionalFormatting>
  <conditionalFormatting sqref="Z7:Z36">
    <cfRule type="dataBar" priority="43">
      <dataBar>
        <cfvo type="min"/>
        <cfvo type="max"/>
        <color rgb="FF638EC6"/>
      </dataBar>
      <extLst>
        <ext xmlns:x14="http://schemas.microsoft.com/office/spreadsheetml/2009/9/main" uri="{B025F937-C7B1-47D3-B67F-A62EFF666E3E}">
          <x14:id>{1128E89E-E7AD-4A00-BBC3-837EFD489758}</x14:id>
        </ext>
      </extLst>
    </cfRule>
  </conditionalFormatting>
  <conditionalFormatting sqref="AA7:AA36">
    <cfRule type="dataBar" priority="42">
      <dataBar>
        <cfvo type="min"/>
        <cfvo type="max"/>
        <color rgb="FF638EC6"/>
      </dataBar>
      <extLst>
        <ext xmlns:x14="http://schemas.microsoft.com/office/spreadsheetml/2009/9/main" uri="{B025F937-C7B1-47D3-B67F-A62EFF666E3E}">
          <x14:id>{3DED03D2-4617-4EC2-B866-54B247BDF4C3}</x14:id>
        </ext>
      </extLst>
    </cfRule>
  </conditionalFormatting>
  <conditionalFormatting sqref="AB7:AB36">
    <cfRule type="dataBar" priority="41">
      <dataBar>
        <cfvo type="min"/>
        <cfvo type="max"/>
        <color rgb="FF638EC6"/>
      </dataBar>
      <extLst>
        <ext xmlns:x14="http://schemas.microsoft.com/office/spreadsheetml/2009/9/main" uri="{B025F937-C7B1-47D3-B67F-A62EFF666E3E}">
          <x14:id>{7FFA323C-C43B-46B4-B059-531291B92660}</x14:id>
        </ext>
      </extLst>
    </cfRule>
  </conditionalFormatting>
  <conditionalFormatting sqref="AC7:AC36">
    <cfRule type="dataBar" priority="40">
      <dataBar>
        <cfvo type="min"/>
        <cfvo type="max"/>
        <color rgb="FF638EC6"/>
      </dataBar>
      <extLst>
        <ext xmlns:x14="http://schemas.microsoft.com/office/spreadsheetml/2009/9/main" uri="{B025F937-C7B1-47D3-B67F-A62EFF666E3E}">
          <x14:id>{742BAE25-93F3-43D5-B121-B91353B80A76}</x14:id>
        </ext>
      </extLst>
    </cfRule>
  </conditionalFormatting>
  <conditionalFormatting sqref="AD7:AD36">
    <cfRule type="dataBar" priority="39">
      <dataBar>
        <cfvo type="min"/>
        <cfvo type="max"/>
        <color rgb="FF638EC6"/>
      </dataBar>
      <extLst>
        <ext xmlns:x14="http://schemas.microsoft.com/office/spreadsheetml/2009/9/main" uri="{B025F937-C7B1-47D3-B67F-A62EFF666E3E}">
          <x14:id>{654BE844-5A60-478F-ACB2-7480355A08F7}</x14:id>
        </ext>
      </extLst>
    </cfRule>
  </conditionalFormatting>
  <conditionalFormatting sqref="AE7:AE36">
    <cfRule type="dataBar" priority="38">
      <dataBar>
        <cfvo type="min"/>
        <cfvo type="max"/>
        <color rgb="FF638EC6"/>
      </dataBar>
      <extLst>
        <ext xmlns:x14="http://schemas.microsoft.com/office/spreadsheetml/2009/9/main" uri="{B025F937-C7B1-47D3-B67F-A62EFF666E3E}">
          <x14:id>{0AF7DDE0-B3A5-44F9-8193-95E0A4859AE7}</x14:id>
        </ext>
      </extLst>
    </cfRule>
  </conditionalFormatting>
  <conditionalFormatting sqref="Z38:Z41">
    <cfRule type="dataBar" priority="37">
      <dataBar>
        <cfvo type="min"/>
        <cfvo type="max"/>
        <color rgb="FF638EC6"/>
      </dataBar>
      <extLst>
        <ext xmlns:x14="http://schemas.microsoft.com/office/spreadsheetml/2009/9/main" uri="{B025F937-C7B1-47D3-B67F-A62EFF666E3E}">
          <x14:id>{0C24F042-A207-4D38-B4E1-1D52785B988C}</x14:id>
        </ext>
      </extLst>
    </cfRule>
  </conditionalFormatting>
  <conditionalFormatting sqref="AA38:AA41">
    <cfRule type="dataBar" priority="36">
      <dataBar>
        <cfvo type="min"/>
        <cfvo type="max"/>
        <color rgb="FF638EC6"/>
      </dataBar>
      <extLst>
        <ext xmlns:x14="http://schemas.microsoft.com/office/spreadsheetml/2009/9/main" uri="{B025F937-C7B1-47D3-B67F-A62EFF666E3E}">
          <x14:id>{4ADA69F9-5029-4A68-95A9-89B711F2BFBB}</x14:id>
        </ext>
      </extLst>
    </cfRule>
  </conditionalFormatting>
  <conditionalFormatting sqref="AB38:AB41">
    <cfRule type="dataBar" priority="35">
      <dataBar>
        <cfvo type="min"/>
        <cfvo type="max"/>
        <color rgb="FF638EC6"/>
      </dataBar>
      <extLst>
        <ext xmlns:x14="http://schemas.microsoft.com/office/spreadsheetml/2009/9/main" uri="{B025F937-C7B1-47D3-B67F-A62EFF666E3E}">
          <x14:id>{E6B92CF1-8504-4975-B28E-3F06E289E39A}</x14:id>
        </ext>
      </extLst>
    </cfRule>
  </conditionalFormatting>
  <conditionalFormatting sqref="AC38:AC41">
    <cfRule type="dataBar" priority="34">
      <dataBar>
        <cfvo type="min"/>
        <cfvo type="max"/>
        <color rgb="FF638EC6"/>
      </dataBar>
      <extLst>
        <ext xmlns:x14="http://schemas.microsoft.com/office/spreadsheetml/2009/9/main" uri="{B025F937-C7B1-47D3-B67F-A62EFF666E3E}">
          <x14:id>{F3C41392-C8A5-4679-BBD9-AA3C70EE7B66}</x14:id>
        </ext>
      </extLst>
    </cfRule>
  </conditionalFormatting>
  <conditionalFormatting sqref="AD38:AD41">
    <cfRule type="dataBar" priority="33">
      <dataBar>
        <cfvo type="min"/>
        <cfvo type="max"/>
        <color rgb="FF638EC6"/>
      </dataBar>
      <extLst>
        <ext xmlns:x14="http://schemas.microsoft.com/office/spreadsheetml/2009/9/main" uri="{B025F937-C7B1-47D3-B67F-A62EFF666E3E}">
          <x14:id>{3DBEAF62-882D-4C4D-90F5-4BEBC170FCF4}</x14:id>
        </ext>
      </extLst>
    </cfRule>
  </conditionalFormatting>
  <conditionalFormatting sqref="AE38:AE41">
    <cfRule type="dataBar" priority="32">
      <dataBar>
        <cfvo type="min"/>
        <cfvo type="max"/>
        <color rgb="FF638EC6"/>
      </dataBar>
      <extLst>
        <ext xmlns:x14="http://schemas.microsoft.com/office/spreadsheetml/2009/9/main" uri="{B025F937-C7B1-47D3-B67F-A62EFF666E3E}">
          <x14:id>{33DBBA9B-E718-4B83-835E-5413AA0FD145}</x14:id>
        </ext>
      </extLst>
    </cfRule>
  </conditionalFormatting>
  <conditionalFormatting sqref="B42:AE42">
    <cfRule type="dataBar" priority="31">
      <dataBar>
        <cfvo type="min"/>
        <cfvo type="max"/>
        <color theme="7"/>
      </dataBar>
      <extLst>
        <ext xmlns:x14="http://schemas.microsoft.com/office/spreadsheetml/2009/9/main" uri="{B025F937-C7B1-47D3-B67F-A62EFF666E3E}">
          <x14:id>{F748FFAE-C8C1-41F6-BC81-65C30DE97760}</x14:id>
        </ext>
      </extLst>
    </cfRule>
  </conditionalFormatting>
  <conditionalFormatting sqref="B49:B63">
    <cfRule type="dataBar" priority="30">
      <dataBar>
        <cfvo type="min"/>
        <cfvo type="max"/>
        <color rgb="FFFFB628"/>
      </dataBar>
      <extLst>
        <ext xmlns:x14="http://schemas.microsoft.com/office/spreadsheetml/2009/9/main" uri="{B025F937-C7B1-47D3-B67F-A62EFF666E3E}">
          <x14:id>{0260D622-3F74-4EE2-A3AD-C4CD006FE7DE}</x14:id>
        </ext>
      </extLst>
    </cfRule>
  </conditionalFormatting>
  <conditionalFormatting sqref="C49:C63">
    <cfRule type="dataBar" priority="29">
      <dataBar>
        <cfvo type="min"/>
        <cfvo type="max"/>
        <color rgb="FFFFB628"/>
      </dataBar>
      <extLst>
        <ext xmlns:x14="http://schemas.microsoft.com/office/spreadsheetml/2009/9/main" uri="{B025F937-C7B1-47D3-B67F-A62EFF666E3E}">
          <x14:id>{2A1B9AB2-8B7E-480E-9A16-ECEF93A2453A}</x14:id>
        </ext>
      </extLst>
    </cfRule>
  </conditionalFormatting>
  <conditionalFormatting sqref="D49:D63">
    <cfRule type="dataBar" priority="28">
      <dataBar>
        <cfvo type="min"/>
        <cfvo type="max"/>
        <color rgb="FFFFB628"/>
      </dataBar>
      <extLst>
        <ext xmlns:x14="http://schemas.microsoft.com/office/spreadsheetml/2009/9/main" uri="{B025F937-C7B1-47D3-B67F-A62EFF666E3E}">
          <x14:id>{50C70AEE-BFCE-46D6-8868-67F9D8AC447C}</x14:id>
        </ext>
      </extLst>
    </cfRule>
  </conditionalFormatting>
  <conditionalFormatting sqref="E49:E63">
    <cfRule type="dataBar" priority="27">
      <dataBar>
        <cfvo type="min"/>
        <cfvo type="max"/>
        <color rgb="FFFFB628"/>
      </dataBar>
      <extLst>
        <ext xmlns:x14="http://schemas.microsoft.com/office/spreadsheetml/2009/9/main" uri="{B025F937-C7B1-47D3-B67F-A62EFF666E3E}">
          <x14:id>{610A27DE-176B-4BDC-9F2C-B44DB74FDB3F}</x14:id>
        </ext>
      </extLst>
    </cfRule>
  </conditionalFormatting>
  <conditionalFormatting sqref="F49:F63">
    <cfRule type="dataBar" priority="26">
      <dataBar>
        <cfvo type="min"/>
        <cfvo type="max"/>
        <color rgb="FFFFB628"/>
      </dataBar>
      <extLst>
        <ext xmlns:x14="http://schemas.microsoft.com/office/spreadsheetml/2009/9/main" uri="{B025F937-C7B1-47D3-B67F-A62EFF666E3E}">
          <x14:id>{A73288AD-682F-4684-83FD-F7B1E16237C0}</x14:id>
        </ext>
      </extLst>
    </cfRule>
  </conditionalFormatting>
  <conditionalFormatting sqref="G49:G63">
    <cfRule type="dataBar" priority="25">
      <dataBar>
        <cfvo type="min"/>
        <cfvo type="max"/>
        <color rgb="FFFFB628"/>
      </dataBar>
      <extLst>
        <ext xmlns:x14="http://schemas.microsoft.com/office/spreadsheetml/2009/9/main" uri="{B025F937-C7B1-47D3-B67F-A62EFF666E3E}">
          <x14:id>{84FB6060-151E-462F-B652-5C6573815469}</x14:id>
        </ext>
      </extLst>
    </cfRule>
  </conditionalFormatting>
  <conditionalFormatting sqref="H49:H63">
    <cfRule type="dataBar" priority="24">
      <dataBar>
        <cfvo type="min"/>
        <cfvo type="max"/>
        <color rgb="FFFFB628"/>
      </dataBar>
      <extLst>
        <ext xmlns:x14="http://schemas.microsoft.com/office/spreadsheetml/2009/9/main" uri="{B025F937-C7B1-47D3-B67F-A62EFF666E3E}">
          <x14:id>{379A546D-B518-4CC8-AC49-9202D71F06A4}</x14:id>
        </ext>
      </extLst>
    </cfRule>
  </conditionalFormatting>
  <conditionalFormatting sqref="I49:I63">
    <cfRule type="dataBar" priority="23">
      <dataBar>
        <cfvo type="min"/>
        <cfvo type="max"/>
        <color rgb="FFFFB628"/>
      </dataBar>
      <extLst>
        <ext xmlns:x14="http://schemas.microsoft.com/office/spreadsheetml/2009/9/main" uri="{B025F937-C7B1-47D3-B67F-A62EFF666E3E}">
          <x14:id>{E97FEA16-EC9B-4E59-8D50-2D09C0E5734D}</x14:id>
        </ext>
      </extLst>
    </cfRule>
  </conditionalFormatting>
  <conditionalFormatting sqref="J49:J63">
    <cfRule type="dataBar" priority="22">
      <dataBar>
        <cfvo type="min"/>
        <cfvo type="max"/>
        <color rgb="FFFFB628"/>
      </dataBar>
      <extLst>
        <ext xmlns:x14="http://schemas.microsoft.com/office/spreadsheetml/2009/9/main" uri="{B025F937-C7B1-47D3-B67F-A62EFF666E3E}">
          <x14:id>{25235E5C-7552-4E8B-9191-BAD5FA83CCA5}</x14:id>
        </ext>
      </extLst>
    </cfRule>
  </conditionalFormatting>
  <conditionalFormatting sqref="K49:K63">
    <cfRule type="dataBar" priority="21">
      <dataBar>
        <cfvo type="min"/>
        <cfvo type="max"/>
        <color rgb="FFFFB628"/>
      </dataBar>
      <extLst>
        <ext xmlns:x14="http://schemas.microsoft.com/office/spreadsheetml/2009/9/main" uri="{B025F937-C7B1-47D3-B67F-A62EFF666E3E}">
          <x14:id>{B2547D23-147A-4FD6-81DB-CE81F02BDD83}</x14:id>
        </ext>
      </extLst>
    </cfRule>
  </conditionalFormatting>
  <conditionalFormatting sqref="L49:L63">
    <cfRule type="dataBar" priority="20">
      <dataBar>
        <cfvo type="min"/>
        <cfvo type="max"/>
        <color rgb="FFFFB628"/>
      </dataBar>
      <extLst>
        <ext xmlns:x14="http://schemas.microsoft.com/office/spreadsheetml/2009/9/main" uri="{B025F937-C7B1-47D3-B67F-A62EFF666E3E}">
          <x14:id>{F7419C66-B382-4D1A-BC47-B80041A9B879}</x14:id>
        </ext>
      </extLst>
    </cfRule>
  </conditionalFormatting>
  <conditionalFormatting sqref="M49:M63">
    <cfRule type="dataBar" priority="19">
      <dataBar>
        <cfvo type="min"/>
        <cfvo type="max"/>
        <color rgb="FFFFB628"/>
      </dataBar>
      <extLst>
        <ext xmlns:x14="http://schemas.microsoft.com/office/spreadsheetml/2009/9/main" uri="{B025F937-C7B1-47D3-B67F-A62EFF666E3E}">
          <x14:id>{8DB05466-4345-4910-A994-4779A469A75E}</x14:id>
        </ext>
      </extLst>
    </cfRule>
  </conditionalFormatting>
  <conditionalFormatting sqref="N49:N63">
    <cfRule type="dataBar" priority="18">
      <dataBar>
        <cfvo type="min"/>
        <cfvo type="max"/>
        <color rgb="FFFFB628"/>
      </dataBar>
      <extLst>
        <ext xmlns:x14="http://schemas.microsoft.com/office/spreadsheetml/2009/9/main" uri="{B025F937-C7B1-47D3-B67F-A62EFF666E3E}">
          <x14:id>{FFD0B342-433E-4C00-A3AD-2A185A8AF0CA}</x14:id>
        </ext>
      </extLst>
    </cfRule>
  </conditionalFormatting>
  <conditionalFormatting sqref="O49:O63">
    <cfRule type="dataBar" priority="17">
      <dataBar>
        <cfvo type="min"/>
        <cfvo type="max"/>
        <color rgb="FFFFB628"/>
      </dataBar>
      <extLst>
        <ext xmlns:x14="http://schemas.microsoft.com/office/spreadsheetml/2009/9/main" uri="{B025F937-C7B1-47D3-B67F-A62EFF666E3E}">
          <x14:id>{A1385081-147C-4A6A-AC61-62FC0A8EECCC}</x14:id>
        </ext>
      </extLst>
    </cfRule>
  </conditionalFormatting>
  <conditionalFormatting sqref="P49:P63">
    <cfRule type="dataBar" priority="16">
      <dataBar>
        <cfvo type="min"/>
        <cfvo type="max"/>
        <color rgb="FFFFB628"/>
      </dataBar>
      <extLst>
        <ext xmlns:x14="http://schemas.microsoft.com/office/spreadsheetml/2009/9/main" uri="{B025F937-C7B1-47D3-B67F-A62EFF666E3E}">
          <x14:id>{7EAB04EF-23CB-41B0-81D4-79931E1EB1F4}</x14:id>
        </ext>
      </extLst>
    </cfRule>
  </conditionalFormatting>
  <conditionalFormatting sqref="Q49:Q63">
    <cfRule type="dataBar" priority="15">
      <dataBar>
        <cfvo type="min"/>
        <cfvo type="max"/>
        <color rgb="FFFFB628"/>
      </dataBar>
      <extLst>
        <ext xmlns:x14="http://schemas.microsoft.com/office/spreadsheetml/2009/9/main" uri="{B025F937-C7B1-47D3-B67F-A62EFF666E3E}">
          <x14:id>{39762B06-2E7B-4C13-B658-80DBB6EEC9B1}</x14:id>
        </ext>
      </extLst>
    </cfRule>
  </conditionalFormatting>
  <conditionalFormatting sqref="R49:R63">
    <cfRule type="dataBar" priority="14">
      <dataBar>
        <cfvo type="min"/>
        <cfvo type="max"/>
        <color rgb="FFFFB628"/>
      </dataBar>
      <extLst>
        <ext xmlns:x14="http://schemas.microsoft.com/office/spreadsheetml/2009/9/main" uri="{B025F937-C7B1-47D3-B67F-A62EFF666E3E}">
          <x14:id>{2C8A9F49-4B8E-44F8-9550-EC6BBCC7F35C}</x14:id>
        </ext>
      </extLst>
    </cfRule>
  </conditionalFormatting>
  <conditionalFormatting sqref="S49:S63">
    <cfRule type="dataBar" priority="13">
      <dataBar>
        <cfvo type="min"/>
        <cfvo type="max"/>
        <color rgb="FFFFB628"/>
      </dataBar>
      <extLst>
        <ext xmlns:x14="http://schemas.microsoft.com/office/spreadsheetml/2009/9/main" uri="{B025F937-C7B1-47D3-B67F-A62EFF666E3E}">
          <x14:id>{9FD43948-BE38-4C76-8D16-0B0E4998A9D8}</x14:id>
        </ext>
      </extLst>
    </cfRule>
  </conditionalFormatting>
  <conditionalFormatting sqref="T49:T63">
    <cfRule type="dataBar" priority="12">
      <dataBar>
        <cfvo type="min"/>
        <cfvo type="max"/>
        <color rgb="FFFFB628"/>
      </dataBar>
      <extLst>
        <ext xmlns:x14="http://schemas.microsoft.com/office/spreadsheetml/2009/9/main" uri="{B025F937-C7B1-47D3-B67F-A62EFF666E3E}">
          <x14:id>{7F947AD8-FAB1-4052-ADFD-80997BD3FAF8}</x14:id>
        </ext>
      </extLst>
    </cfRule>
  </conditionalFormatting>
  <conditionalFormatting sqref="U49:U63">
    <cfRule type="dataBar" priority="11">
      <dataBar>
        <cfvo type="min"/>
        <cfvo type="max"/>
        <color rgb="FFFFB628"/>
      </dataBar>
      <extLst>
        <ext xmlns:x14="http://schemas.microsoft.com/office/spreadsheetml/2009/9/main" uri="{B025F937-C7B1-47D3-B67F-A62EFF666E3E}">
          <x14:id>{C0B1E846-D927-451E-A338-EB97B6A51B96}</x14:id>
        </ext>
      </extLst>
    </cfRule>
  </conditionalFormatting>
  <conditionalFormatting sqref="V49:V63">
    <cfRule type="dataBar" priority="10">
      <dataBar>
        <cfvo type="min"/>
        <cfvo type="max"/>
        <color rgb="FFFFB628"/>
      </dataBar>
      <extLst>
        <ext xmlns:x14="http://schemas.microsoft.com/office/spreadsheetml/2009/9/main" uri="{B025F937-C7B1-47D3-B67F-A62EFF666E3E}">
          <x14:id>{F1B292DE-7059-4D34-B5DE-F05F74FCDC81}</x14:id>
        </ext>
      </extLst>
    </cfRule>
  </conditionalFormatting>
  <conditionalFormatting sqref="W49:W63">
    <cfRule type="dataBar" priority="9">
      <dataBar>
        <cfvo type="min"/>
        <cfvo type="max"/>
        <color rgb="FFFFB628"/>
      </dataBar>
      <extLst>
        <ext xmlns:x14="http://schemas.microsoft.com/office/spreadsheetml/2009/9/main" uri="{B025F937-C7B1-47D3-B67F-A62EFF666E3E}">
          <x14:id>{F75CDF26-29E8-4023-888B-44A29D9FEDCD}</x14:id>
        </ext>
      </extLst>
    </cfRule>
  </conditionalFormatting>
  <conditionalFormatting sqref="X49:X63">
    <cfRule type="dataBar" priority="8">
      <dataBar>
        <cfvo type="min"/>
        <cfvo type="max"/>
        <color rgb="FFFFB628"/>
      </dataBar>
      <extLst>
        <ext xmlns:x14="http://schemas.microsoft.com/office/spreadsheetml/2009/9/main" uri="{B025F937-C7B1-47D3-B67F-A62EFF666E3E}">
          <x14:id>{9BA1C18C-4153-4E51-A38D-67FDD28C88BE}</x14:id>
        </ext>
      </extLst>
    </cfRule>
  </conditionalFormatting>
  <conditionalFormatting sqref="Y49:Y63">
    <cfRule type="dataBar" priority="7">
      <dataBar>
        <cfvo type="min"/>
        <cfvo type="max"/>
        <color rgb="FFFFB628"/>
      </dataBar>
      <extLst>
        <ext xmlns:x14="http://schemas.microsoft.com/office/spreadsheetml/2009/9/main" uri="{B025F937-C7B1-47D3-B67F-A62EFF666E3E}">
          <x14:id>{75E5EDCA-7D79-4F07-85A5-3D4A1ADA577E}</x14:id>
        </ext>
      </extLst>
    </cfRule>
  </conditionalFormatting>
  <conditionalFormatting sqref="Z49:Z63">
    <cfRule type="dataBar" priority="6">
      <dataBar>
        <cfvo type="min"/>
        <cfvo type="max"/>
        <color rgb="FFFFB628"/>
      </dataBar>
      <extLst>
        <ext xmlns:x14="http://schemas.microsoft.com/office/spreadsheetml/2009/9/main" uri="{B025F937-C7B1-47D3-B67F-A62EFF666E3E}">
          <x14:id>{BFECD3FE-0958-476E-8A99-7652377218F5}</x14:id>
        </ext>
      </extLst>
    </cfRule>
  </conditionalFormatting>
  <conditionalFormatting sqref="AA49:AA63">
    <cfRule type="dataBar" priority="5">
      <dataBar>
        <cfvo type="min"/>
        <cfvo type="max"/>
        <color rgb="FFFFB628"/>
      </dataBar>
      <extLst>
        <ext xmlns:x14="http://schemas.microsoft.com/office/spreadsheetml/2009/9/main" uri="{B025F937-C7B1-47D3-B67F-A62EFF666E3E}">
          <x14:id>{C2F488AF-066C-497E-B3B1-5B146FD7C312}</x14:id>
        </ext>
      </extLst>
    </cfRule>
  </conditionalFormatting>
  <conditionalFormatting sqref="AB49:AB63">
    <cfRule type="dataBar" priority="4">
      <dataBar>
        <cfvo type="min"/>
        <cfvo type="max"/>
        <color rgb="FFFFB628"/>
      </dataBar>
      <extLst>
        <ext xmlns:x14="http://schemas.microsoft.com/office/spreadsheetml/2009/9/main" uri="{B025F937-C7B1-47D3-B67F-A62EFF666E3E}">
          <x14:id>{3488D857-B8E2-4811-AA7C-7BF09087C67C}</x14:id>
        </ext>
      </extLst>
    </cfRule>
  </conditionalFormatting>
  <conditionalFormatting sqref="AC49:AC63">
    <cfRule type="dataBar" priority="3">
      <dataBar>
        <cfvo type="min"/>
        <cfvo type="max"/>
        <color rgb="FFFFB628"/>
      </dataBar>
      <extLst>
        <ext xmlns:x14="http://schemas.microsoft.com/office/spreadsheetml/2009/9/main" uri="{B025F937-C7B1-47D3-B67F-A62EFF666E3E}">
          <x14:id>{3853BF09-D749-4E89-BB2E-929473D690A4}</x14:id>
        </ext>
      </extLst>
    </cfRule>
  </conditionalFormatting>
  <conditionalFormatting sqref="AD49:AD63">
    <cfRule type="dataBar" priority="2">
      <dataBar>
        <cfvo type="min"/>
        <cfvo type="max"/>
        <color rgb="FFFFB628"/>
      </dataBar>
      <extLst>
        <ext xmlns:x14="http://schemas.microsoft.com/office/spreadsheetml/2009/9/main" uri="{B025F937-C7B1-47D3-B67F-A62EFF666E3E}">
          <x14:id>{87C8E0C5-16AE-4AC8-8A67-030E890467E9}</x14:id>
        </ext>
      </extLst>
    </cfRule>
  </conditionalFormatting>
  <conditionalFormatting sqref="AE49:AE63">
    <cfRule type="dataBar" priority="1">
      <dataBar>
        <cfvo type="min"/>
        <cfvo type="max"/>
        <color rgb="FFFFB628"/>
      </dataBar>
      <extLst>
        <ext xmlns:x14="http://schemas.microsoft.com/office/spreadsheetml/2009/9/main" uri="{B025F937-C7B1-47D3-B67F-A62EFF666E3E}">
          <x14:id>{73CE01B3-CA53-47D5-83E0-4AC0A4C40F6B}</x14:id>
        </ext>
      </extLst>
    </cfRule>
  </conditionalFormatting>
  <pageMargins left="0.7" right="0.7" top="0.75" bottom="0.75" header="0.3" footer="0.3"/>
  <pageSetup orientation="portrait" horizontalDpi="1200" verticalDpi="1200" r:id="rId1"/>
  <extLst>
    <ext xmlns:x14="http://schemas.microsoft.com/office/spreadsheetml/2009/9/main" uri="{78C0D931-6437-407d-A8EE-F0AAD7539E65}">
      <x14:conditionalFormattings>
        <x14:conditionalFormatting xmlns:xm="http://schemas.microsoft.com/office/excel/2006/main">
          <x14:cfRule type="dataBar" id="{CF9B5DDA-17F8-4195-A102-81ADEE338B0A}">
            <x14:dataBar minLength="0" maxLength="100" border="1" negativeBarBorderColorSameAsPositive="0">
              <x14:cfvo type="autoMin"/>
              <x14:cfvo type="autoMax"/>
              <x14:borderColor rgb="FF638EC6"/>
              <x14:negativeFillColor rgb="FFFF0000"/>
              <x14:negativeBorderColor rgb="FFFF0000"/>
              <x14:axisColor rgb="FF000000"/>
            </x14:dataBar>
          </x14:cfRule>
          <xm:sqref>B7:B36</xm:sqref>
        </x14:conditionalFormatting>
        <x14:conditionalFormatting xmlns:xm="http://schemas.microsoft.com/office/excel/2006/main">
          <x14:cfRule type="dataBar" id="{87D3A1FE-6B32-4DB3-8365-5EDE71C2181B}">
            <x14:dataBar minLength="0" maxLength="100" border="1" negativeBarBorderColorSameAsPositive="0">
              <x14:cfvo type="autoMin"/>
              <x14:cfvo type="autoMax"/>
              <x14:borderColor rgb="FF638EC6"/>
              <x14:negativeFillColor rgb="FFFF0000"/>
              <x14:negativeBorderColor rgb="FFFF0000"/>
              <x14:axisColor rgb="FF000000"/>
            </x14:dataBar>
          </x14:cfRule>
          <xm:sqref>C7:C36</xm:sqref>
        </x14:conditionalFormatting>
        <x14:conditionalFormatting xmlns:xm="http://schemas.microsoft.com/office/excel/2006/main">
          <x14:cfRule type="dataBar" id="{D5A50EF2-BCCA-4551-BAE3-859D253D0227}">
            <x14:dataBar minLength="0" maxLength="100" border="1" negativeBarBorderColorSameAsPositive="0">
              <x14:cfvo type="autoMin"/>
              <x14:cfvo type="autoMax"/>
              <x14:borderColor rgb="FF638EC6"/>
              <x14:negativeFillColor rgb="FFFF0000"/>
              <x14:negativeBorderColor rgb="FFFF0000"/>
              <x14:axisColor rgb="FF000000"/>
            </x14:dataBar>
          </x14:cfRule>
          <xm:sqref>D7:D36</xm:sqref>
        </x14:conditionalFormatting>
        <x14:conditionalFormatting xmlns:xm="http://schemas.microsoft.com/office/excel/2006/main">
          <x14:cfRule type="dataBar" id="{2162A539-5C9E-4D9A-99C6-43E54E5CB67C}">
            <x14:dataBar minLength="0" maxLength="100" border="1" negativeBarBorderColorSameAsPositive="0">
              <x14:cfvo type="autoMin"/>
              <x14:cfvo type="autoMax"/>
              <x14:borderColor rgb="FF638EC6"/>
              <x14:negativeFillColor rgb="FFFF0000"/>
              <x14:negativeBorderColor rgb="FFFF0000"/>
              <x14:axisColor rgb="FF000000"/>
            </x14:dataBar>
          </x14:cfRule>
          <xm:sqref>E7:E36</xm:sqref>
        </x14:conditionalFormatting>
        <x14:conditionalFormatting xmlns:xm="http://schemas.microsoft.com/office/excel/2006/main">
          <x14:cfRule type="dataBar" id="{866C55C1-F3C7-4048-9A78-EEC1C5DC329B}">
            <x14:dataBar minLength="0" maxLength="100" border="1" negativeBarBorderColorSameAsPositive="0">
              <x14:cfvo type="autoMin"/>
              <x14:cfvo type="autoMax"/>
              <x14:borderColor rgb="FF638EC6"/>
              <x14:negativeFillColor rgb="FFFF0000"/>
              <x14:negativeBorderColor rgb="FFFF0000"/>
              <x14:axisColor rgb="FF000000"/>
            </x14:dataBar>
          </x14:cfRule>
          <xm:sqref>F7:F36</xm:sqref>
        </x14:conditionalFormatting>
        <x14:conditionalFormatting xmlns:xm="http://schemas.microsoft.com/office/excel/2006/main">
          <x14:cfRule type="dataBar" id="{4D878A34-822B-4FF0-BD7A-6DFDF53604F5}">
            <x14:dataBar minLength="0" maxLength="100" border="1" negativeBarBorderColorSameAsPositive="0">
              <x14:cfvo type="autoMin"/>
              <x14:cfvo type="autoMax"/>
              <x14:borderColor rgb="FF638EC6"/>
              <x14:negativeFillColor rgb="FFFF0000"/>
              <x14:negativeBorderColor rgb="FFFF0000"/>
              <x14:axisColor rgb="FF000000"/>
            </x14:dataBar>
          </x14:cfRule>
          <xm:sqref>G7:G36</xm:sqref>
        </x14:conditionalFormatting>
        <x14:conditionalFormatting xmlns:xm="http://schemas.microsoft.com/office/excel/2006/main">
          <x14:cfRule type="dataBar" id="{571D3BD6-6562-4B9A-B63A-312753C4EA0B}">
            <x14:dataBar minLength="0" maxLength="100" border="1" negativeBarBorderColorSameAsPositive="0">
              <x14:cfvo type="autoMin"/>
              <x14:cfvo type="autoMax"/>
              <x14:borderColor rgb="FF638EC6"/>
              <x14:negativeFillColor rgb="FFFF0000"/>
              <x14:negativeBorderColor rgb="FFFF0000"/>
              <x14:axisColor rgb="FF000000"/>
            </x14:dataBar>
          </x14:cfRule>
          <xm:sqref>B38:B41</xm:sqref>
        </x14:conditionalFormatting>
        <x14:conditionalFormatting xmlns:xm="http://schemas.microsoft.com/office/excel/2006/main">
          <x14:cfRule type="dataBar" id="{B151783B-E629-4C72-ABC6-50FB5634A5C5}">
            <x14:dataBar minLength="0" maxLength="100" border="1" negativeBarBorderColorSameAsPositive="0">
              <x14:cfvo type="autoMin"/>
              <x14:cfvo type="autoMax"/>
              <x14:borderColor rgb="FF638EC6"/>
              <x14:negativeFillColor rgb="FFFF0000"/>
              <x14:negativeBorderColor rgb="FFFF0000"/>
              <x14:axisColor rgb="FF000000"/>
            </x14:dataBar>
          </x14:cfRule>
          <xm:sqref>C38:C41</xm:sqref>
        </x14:conditionalFormatting>
        <x14:conditionalFormatting xmlns:xm="http://schemas.microsoft.com/office/excel/2006/main">
          <x14:cfRule type="dataBar" id="{6E04C399-9790-48C3-9075-99D576ACCFB4}">
            <x14:dataBar minLength="0" maxLength="100" border="1" negativeBarBorderColorSameAsPositive="0">
              <x14:cfvo type="autoMin"/>
              <x14:cfvo type="autoMax"/>
              <x14:borderColor rgb="FF638EC6"/>
              <x14:negativeFillColor rgb="FFFF0000"/>
              <x14:negativeBorderColor rgb="FFFF0000"/>
              <x14:axisColor rgb="FF000000"/>
            </x14:dataBar>
          </x14:cfRule>
          <xm:sqref>D38:D41</xm:sqref>
        </x14:conditionalFormatting>
        <x14:conditionalFormatting xmlns:xm="http://schemas.microsoft.com/office/excel/2006/main">
          <x14:cfRule type="dataBar" id="{CF57CDFD-2623-4A08-B8FD-2591BC3AD315}">
            <x14:dataBar minLength="0" maxLength="100" border="1" negativeBarBorderColorSameAsPositive="0">
              <x14:cfvo type="autoMin"/>
              <x14:cfvo type="autoMax"/>
              <x14:borderColor rgb="FF638EC6"/>
              <x14:negativeFillColor rgb="FFFF0000"/>
              <x14:negativeBorderColor rgb="FFFF0000"/>
              <x14:axisColor rgb="FF000000"/>
            </x14:dataBar>
          </x14:cfRule>
          <xm:sqref>E38:E41</xm:sqref>
        </x14:conditionalFormatting>
        <x14:conditionalFormatting xmlns:xm="http://schemas.microsoft.com/office/excel/2006/main">
          <x14:cfRule type="dataBar" id="{F9424E09-DD86-4584-A35B-3D66A7905CAF}">
            <x14:dataBar minLength="0" maxLength="100" border="1" negativeBarBorderColorSameAsPositive="0">
              <x14:cfvo type="autoMin"/>
              <x14:cfvo type="autoMax"/>
              <x14:borderColor rgb="FF638EC6"/>
              <x14:negativeFillColor rgb="FFFF0000"/>
              <x14:negativeBorderColor rgb="FFFF0000"/>
              <x14:axisColor rgb="FF000000"/>
            </x14:dataBar>
          </x14:cfRule>
          <xm:sqref>F38:F41</xm:sqref>
        </x14:conditionalFormatting>
        <x14:conditionalFormatting xmlns:xm="http://schemas.microsoft.com/office/excel/2006/main">
          <x14:cfRule type="dataBar" id="{4C44C2E4-8D7B-49D2-BBE8-8A7901558B4B}">
            <x14:dataBar minLength="0" maxLength="100" border="1" negativeBarBorderColorSameAsPositive="0">
              <x14:cfvo type="autoMin"/>
              <x14:cfvo type="autoMax"/>
              <x14:borderColor rgb="FF638EC6"/>
              <x14:negativeFillColor rgb="FFFF0000"/>
              <x14:negativeBorderColor rgb="FFFF0000"/>
              <x14:axisColor rgb="FF000000"/>
            </x14:dataBar>
          </x14:cfRule>
          <xm:sqref>G38:G41</xm:sqref>
        </x14:conditionalFormatting>
        <x14:conditionalFormatting xmlns:xm="http://schemas.microsoft.com/office/excel/2006/main">
          <x14:cfRule type="dataBar" id="{68B77F5A-1ACD-4700-91BD-6CB56C0548A3}">
            <x14:dataBar minLength="0" maxLength="100" border="1" negativeBarBorderColorSameAsPositive="0">
              <x14:cfvo type="autoMin"/>
              <x14:cfvo type="autoMax"/>
              <x14:borderColor rgb="FF638EC6"/>
              <x14:negativeFillColor rgb="FFFF0000"/>
              <x14:negativeBorderColor rgb="FFFF0000"/>
              <x14:axisColor rgb="FF000000"/>
            </x14:dataBar>
          </x14:cfRule>
          <xm:sqref>H7:H36</xm:sqref>
        </x14:conditionalFormatting>
        <x14:conditionalFormatting xmlns:xm="http://schemas.microsoft.com/office/excel/2006/main">
          <x14:cfRule type="dataBar" id="{DEA8BF70-7336-455E-99D9-18F928C1947D}">
            <x14:dataBar minLength="0" maxLength="100" border="1" negativeBarBorderColorSameAsPositive="0">
              <x14:cfvo type="autoMin"/>
              <x14:cfvo type="autoMax"/>
              <x14:borderColor rgb="FF638EC6"/>
              <x14:negativeFillColor rgb="FFFF0000"/>
              <x14:negativeBorderColor rgb="FFFF0000"/>
              <x14:axisColor rgb="FF000000"/>
            </x14:dataBar>
          </x14:cfRule>
          <xm:sqref>I7:I36</xm:sqref>
        </x14:conditionalFormatting>
        <x14:conditionalFormatting xmlns:xm="http://schemas.microsoft.com/office/excel/2006/main">
          <x14:cfRule type="dataBar" id="{DEDBC648-75AC-4BA6-A729-DA7196AF18EC}">
            <x14:dataBar minLength="0" maxLength="100" border="1" negativeBarBorderColorSameAsPositive="0">
              <x14:cfvo type="autoMin"/>
              <x14:cfvo type="autoMax"/>
              <x14:borderColor rgb="FF638EC6"/>
              <x14:negativeFillColor rgb="FFFF0000"/>
              <x14:negativeBorderColor rgb="FFFF0000"/>
              <x14:axisColor rgb="FF000000"/>
            </x14:dataBar>
          </x14:cfRule>
          <xm:sqref>J7:J36</xm:sqref>
        </x14:conditionalFormatting>
        <x14:conditionalFormatting xmlns:xm="http://schemas.microsoft.com/office/excel/2006/main">
          <x14:cfRule type="dataBar" id="{9352219F-8FA4-41CC-AEE1-0DF0D1685AAC}">
            <x14:dataBar minLength="0" maxLength="100" border="1" negativeBarBorderColorSameAsPositive="0">
              <x14:cfvo type="autoMin"/>
              <x14:cfvo type="autoMax"/>
              <x14:borderColor rgb="FF638EC6"/>
              <x14:negativeFillColor rgb="FFFF0000"/>
              <x14:negativeBorderColor rgb="FFFF0000"/>
              <x14:axisColor rgb="FF000000"/>
            </x14:dataBar>
          </x14:cfRule>
          <xm:sqref>K7:K36</xm:sqref>
        </x14:conditionalFormatting>
        <x14:conditionalFormatting xmlns:xm="http://schemas.microsoft.com/office/excel/2006/main">
          <x14:cfRule type="dataBar" id="{5D793DBB-C138-4470-822F-FED40C7ABBC4}">
            <x14:dataBar minLength="0" maxLength="100" border="1" negativeBarBorderColorSameAsPositive="0">
              <x14:cfvo type="autoMin"/>
              <x14:cfvo type="autoMax"/>
              <x14:borderColor rgb="FF638EC6"/>
              <x14:negativeFillColor rgb="FFFF0000"/>
              <x14:negativeBorderColor rgb="FFFF0000"/>
              <x14:axisColor rgb="FF000000"/>
            </x14:dataBar>
          </x14:cfRule>
          <xm:sqref>L7:L36</xm:sqref>
        </x14:conditionalFormatting>
        <x14:conditionalFormatting xmlns:xm="http://schemas.microsoft.com/office/excel/2006/main">
          <x14:cfRule type="dataBar" id="{EB60B6E5-4CBA-4562-BA6B-946D97CB1282}">
            <x14:dataBar minLength="0" maxLength="100" border="1" negativeBarBorderColorSameAsPositive="0">
              <x14:cfvo type="autoMin"/>
              <x14:cfvo type="autoMax"/>
              <x14:borderColor rgb="FF638EC6"/>
              <x14:negativeFillColor rgb="FFFF0000"/>
              <x14:negativeBorderColor rgb="FFFF0000"/>
              <x14:axisColor rgb="FF000000"/>
            </x14:dataBar>
          </x14:cfRule>
          <xm:sqref>M7:M36</xm:sqref>
        </x14:conditionalFormatting>
        <x14:conditionalFormatting xmlns:xm="http://schemas.microsoft.com/office/excel/2006/main">
          <x14:cfRule type="dataBar" id="{914EFADE-0C7F-41E0-B85D-83D2636FA9A5}">
            <x14:dataBar minLength="0" maxLength="100" border="1" negativeBarBorderColorSameAsPositive="0">
              <x14:cfvo type="autoMin"/>
              <x14:cfvo type="autoMax"/>
              <x14:borderColor rgb="FF638EC6"/>
              <x14:negativeFillColor rgb="FFFF0000"/>
              <x14:negativeBorderColor rgb="FFFF0000"/>
              <x14:axisColor rgb="FF000000"/>
            </x14:dataBar>
          </x14:cfRule>
          <xm:sqref>H38:H41</xm:sqref>
        </x14:conditionalFormatting>
        <x14:conditionalFormatting xmlns:xm="http://schemas.microsoft.com/office/excel/2006/main">
          <x14:cfRule type="dataBar" id="{55EC9194-7A72-4812-AF03-1A801700720B}">
            <x14:dataBar minLength="0" maxLength="100" border="1" negativeBarBorderColorSameAsPositive="0">
              <x14:cfvo type="autoMin"/>
              <x14:cfvo type="autoMax"/>
              <x14:borderColor rgb="FF638EC6"/>
              <x14:negativeFillColor rgb="FFFF0000"/>
              <x14:negativeBorderColor rgb="FFFF0000"/>
              <x14:axisColor rgb="FF000000"/>
            </x14:dataBar>
          </x14:cfRule>
          <xm:sqref>I38:I41</xm:sqref>
        </x14:conditionalFormatting>
        <x14:conditionalFormatting xmlns:xm="http://schemas.microsoft.com/office/excel/2006/main">
          <x14:cfRule type="dataBar" id="{3BF8CF8A-DD97-438A-9F10-D0F373139F35}">
            <x14:dataBar minLength="0" maxLength="100" border="1" negativeBarBorderColorSameAsPositive="0">
              <x14:cfvo type="autoMin"/>
              <x14:cfvo type="autoMax"/>
              <x14:borderColor rgb="FF638EC6"/>
              <x14:negativeFillColor rgb="FFFF0000"/>
              <x14:negativeBorderColor rgb="FFFF0000"/>
              <x14:axisColor rgb="FF000000"/>
            </x14:dataBar>
          </x14:cfRule>
          <xm:sqref>J38:J41</xm:sqref>
        </x14:conditionalFormatting>
        <x14:conditionalFormatting xmlns:xm="http://schemas.microsoft.com/office/excel/2006/main">
          <x14:cfRule type="dataBar" id="{D2E82691-812B-49D2-8F33-59F12F1FB874}">
            <x14:dataBar minLength="0" maxLength="100" border="1" negativeBarBorderColorSameAsPositive="0">
              <x14:cfvo type="autoMin"/>
              <x14:cfvo type="autoMax"/>
              <x14:borderColor rgb="FF638EC6"/>
              <x14:negativeFillColor rgb="FFFF0000"/>
              <x14:negativeBorderColor rgb="FFFF0000"/>
              <x14:axisColor rgb="FF000000"/>
            </x14:dataBar>
          </x14:cfRule>
          <xm:sqref>K38:K41</xm:sqref>
        </x14:conditionalFormatting>
        <x14:conditionalFormatting xmlns:xm="http://schemas.microsoft.com/office/excel/2006/main">
          <x14:cfRule type="dataBar" id="{3BADAFCD-4DE9-4C60-A35C-69B728F20544}">
            <x14:dataBar minLength="0" maxLength="100" border="1" negativeBarBorderColorSameAsPositive="0">
              <x14:cfvo type="autoMin"/>
              <x14:cfvo type="autoMax"/>
              <x14:borderColor rgb="FF638EC6"/>
              <x14:negativeFillColor rgb="FFFF0000"/>
              <x14:negativeBorderColor rgb="FFFF0000"/>
              <x14:axisColor rgb="FF000000"/>
            </x14:dataBar>
          </x14:cfRule>
          <xm:sqref>L38:L41</xm:sqref>
        </x14:conditionalFormatting>
        <x14:conditionalFormatting xmlns:xm="http://schemas.microsoft.com/office/excel/2006/main">
          <x14:cfRule type="dataBar" id="{438631AC-F75E-40B9-B717-2E0A578B6D8C}">
            <x14:dataBar minLength="0" maxLength="100" border="1" negativeBarBorderColorSameAsPositive="0">
              <x14:cfvo type="autoMin"/>
              <x14:cfvo type="autoMax"/>
              <x14:borderColor rgb="FF638EC6"/>
              <x14:negativeFillColor rgb="FFFF0000"/>
              <x14:negativeBorderColor rgb="FFFF0000"/>
              <x14:axisColor rgb="FF000000"/>
            </x14:dataBar>
          </x14:cfRule>
          <xm:sqref>M38:M41</xm:sqref>
        </x14:conditionalFormatting>
        <x14:conditionalFormatting xmlns:xm="http://schemas.microsoft.com/office/excel/2006/main">
          <x14:cfRule type="dataBar" id="{71527F10-23C0-4AC4-AF6F-57FEF76FE25C}">
            <x14:dataBar minLength="0" maxLength="100" border="1" negativeBarBorderColorSameAsPositive="0">
              <x14:cfvo type="autoMin"/>
              <x14:cfvo type="autoMax"/>
              <x14:borderColor rgb="FF638EC6"/>
              <x14:negativeFillColor rgb="FFFF0000"/>
              <x14:negativeBorderColor rgb="FFFF0000"/>
              <x14:axisColor rgb="FF000000"/>
            </x14:dataBar>
          </x14:cfRule>
          <xm:sqref>N7:N36</xm:sqref>
        </x14:conditionalFormatting>
        <x14:conditionalFormatting xmlns:xm="http://schemas.microsoft.com/office/excel/2006/main">
          <x14:cfRule type="dataBar" id="{FC7907A0-98D3-48B5-91EF-3B433DB1E8A0}">
            <x14:dataBar minLength="0" maxLength="100" border="1" negativeBarBorderColorSameAsPositive="0">
              <x14:cfvo type="autoMin"/>
              <x14:cfvo type="autoMax"/>
              <x14:borderColor rgb="FF638EC6"/>
              <x14:negativeFillColor rgb="FFFF0000"/>
              <x14:negativeBorderColor rgb="FFFF0000"/>
              <x14:axisColor rgb="FF000000"/>
            </x14:dataBar>
          </x14:cfRule>
          <xm:sqref>O7:O36</xm:sqref>
        </x14:conditionalFormatting>
        <x14:conditionalFormatting xmlns:xm="http://schemas.microsoft.com/office/excel/2006/main">
          <x14:cfRule type="dataBar" id="{A6632399-B7EF-4579-B1F6-89EADDA47686}">
            <x14:dataBar minLength="0" maxLength="100" border="1" negativeBarBorderColorSameAsPositive="0">
              <x14:cfvo type="autoMin"/>
              <x14:cfvo type="autoMax"/>
              <x14:borderColor rgb="FF638EC6"/>
              <x14:negativeFillColor rgb="FFFF0000"/>
              <x14:negativeBorderColor rgb="FFFF0000"/>
              <x14:axisColor rgb="FF000000"/>
            </x14:dataBar>
          </x14:cfRule>
          <xm:sqref>P7:P36</xm:sqref>
        </x14:conditionalFormatting>
        <x14:conditionalFormatting xmlns:xm="http://schemas.microsoft.com/office/excel/2006/main">
          <x14:cfRule type="dataBar" id="{5355AE6F-36A4-47A8-AF63-5883760C9BA1}">
            <x14:dataBar minLength="0" maxLength="100" border="1" negativeBarBorderColorSameAsPositive="0">
              <x14:cfvo type="autoMin"/>
              <x14:cfvo type="autoMax"/>
              <x14:borderColor rgb="FF638EC6"/>
              <x14:negativeFillColor rgb="FFFF0000"/>
              <x14:negativeBorderColor rgb="FFFF0000"/>
              <x14:axisColor rgb="FF000000"/>
            </x14:dataBar>
          </x14:cfRule>
          <xm:sqref>Q7:Q36</xm:sqref>
        </x14:conditionalFormatting>
        <x14:conditionalFormatting xmlns:xm="http://schemas.microsoft.com/office/excel/2006/main">
          <x14:cfRule type="dataBar" id="{BA5A3FBE-3B78-4E93-9A90-6ADC5E46A240}">
            <x14:dataBar minLength="0" maxLength="100" border="1" negativeBarBorderColorSameAsPositive="0">
              <x14:cfvo type="autoMin"/>
              <x14:cfvo type="autoMax"/>
              <x14:borderColor rgb="FF638EC6"/>
              <x14:negativeFillColor rgb="FFFF0000"/>
              <x14:negativeBorderColor rgb="FFFF0000"/>
              <x14:axisColor rgb="FF000000"/>
            </x14:dataBar>
          </x14:cfRule>
          <xm:sqref>R7:R36</xm:sqref>
        </x14:conditionalFormatting>
        <x14:conditionalFormatting xmlns:xm="http://schemas.microsoft.com/office/excel/2006/main">
          <x14:cfRule type="dataBar" id="{8534EFD5-035F-4509-A30B-D99CA4922ABC}">
            <x14:dataBar minLength="0" maxLength="100" border="1" negativeBarBorderColorSameAsPositive="0">
              <x14:cfvo type="autoMin"/>
              <x14:cfvo type="autoMax"/>
              <x14:borderColor rgb="FF638EC6"/>
              <x14:negativeFillColor rgb="FFFF0000"/>
              <x14:negativeBorderColor rgb="FFFF0000"/>
              <x14:axisColor rgb="FF000000"/>
            </x14:dataBar>
          </x14:cfRule>
          <xm:sqref>S7:S36</xm:sqref>
        </x14:conditionalFormatting>
        <x14:conditionalFormatting xmlns:xm="http://schemas.microsoft.com/office/excel/2006/main">
          <x14:cfRule type="dataBar" id="{622C8CFF-6267-4AB6-B7B0-FCE06D62E033}">
            <x14:dataBar minLength="0" maxLength="100" border="1" negativeBarBorderColorSameAsPositive="0">
              <x14:cfvo type="autoMin"/>
              <x14:cfvo type="autoMax"/>
              <x14:borderColor rgb="FF638EC6"/>
              <x14:negativeFillColor rgb="FFFF0000"/>
              <x14:negativeBorderColor rgb="FFFF0000"/>
              <x14:axisColor rgb="FF000000"/>
            </x14:dataBar>
          </x14:cfRule>
          <xm:sqref>N38:N41</xm:sqref>
        </x14:conditionalFormatting>
        <x14:conditionalFormatting xmlns:xm="http://schemas.microsoft.com/office/excel/2006/main">
          <x14:cfRule type="dataBar" id="{80ED78FF-CA88-4DCA-9795-9A7D7ED16A28}">
            <x14:dataBar minLength="0" maxLength="100" border="1" negativeBarBorderColorSameAsPositive="0">
              <x14:cfvo type="autoMin"/>
              <x14:cfvo type="autoMax"/>
              <x14:borderColor rgb="FF638EC6"/>
              <x14:negativeFillColor rgb="FFFF0000"/>
              <x14:negativeBorderColor rgb="FFFF0000"/>
              <x14:axisColor rgb="FF000000"/>
            </x14:dataBar>
          </x14:cfRule>
          <xm:sqref>O38:O41</xm:sqref>
        </x14:conditionalFormatting>
        <x14:conditionalFormatting xmlns:xm="http://schemas.microsoft.com/office/excel/2006/main">
          <x14:cfRule type="dataBar" id="{27C8F347-52A8-4FCB-9589-F18C7F75A43B}">
            <x14:dataBar minLength="0" maxLength="100" border="1" negativeBarBorderColorSameAsPositive="0">
              <x14:cfvo type="autoMin"/>
              <x14:cfvo type="autoMax"/>
              <x14:borderColor rgb="FF638EC6"/>
              <x14:negativeFillColor rgb="FFFF0000"/>
              <x14:negativeBorderColor rgb="FFFF0000"/>
              <x14:axisColor rgb="FF000000"/>
            </x14:dataBar>
          </x14:cfRule>
          <xm:sqref>P38:P41</xm:sqref>
        </x14:conditionalFormatting>
        <x14:conditionalFormatting xmlns:xm="http://schemas.microsoft.com/office/excel/2006/main">
          <x14:cfRule type="dataBar" id="{94DAE338-5A00-4DE3-B893-14343BD9D579}">
            <x14:dataBar minLength="0" maxLength="100" border="1" negativeBarBorderColorSameAsPositive="0">
              <x14:cfvo type="autoMin"/>
              <x14:cfvo type="autoMax"/>
              <x14:borderColor rgb="FF638EC6"/>
              <x14:negativeFillColor rgb="FFFF0000"/>
              <x14:negativeBorderColor rgb="FFFF0000"/>
              <x14:axisColor rgb="FF000000"/>
            </x14:dataBar>
          </x14:cfRule>
          <xm:sqref>Q38:Q41</xm:sqref>
        </x14:conditionalFormatting>
        <x14:conditionalFormatting xmlns:xm="http://schemas.microsoft.com/office/excel/2006/main">
          <x14:cfRule type="dataBar" id="{CF856410-D627-42D3-8109-712B083278C7}">
            <x14:dataBar minLength="0" maxLength="100" border="1" negativeBarBorderColorSameAsPositive="0">
              <x14:cfvo type="autoMin"/>
              <x14:cfvo type="autoMax"/>
              <x14:borderColor rgb="FF638EC6"/>
              <x14:negativeFillColor rgb="FFFF0000"/>
              <x14:negativeBorderColor rgb="FFFF0000"/>
              <x14:axisColor rgb="FF000000"/>
            </x14:dataBar>
          </x14:cfRule>
          <xm:sqref>R38:R41</xm:sqref>
        </x14:conditionalFormatting>
        <x14:conditionalFormatting xmlns:xm="http://schemas.microsoft.com/office/excel/2006/main">
          <x14:cfRule type="dataBar" id="{5A307D3C-1FD9-47F5-B9B4-F9213A6F8C79}">
            <x14:dataBar minLength="0" maxLength="100" border="1" negativeBarBorderColorSameAsPositive="0">
              <x14:cfvo type="autoMin"/>
              <x14:cfvo type="autoMax"/>
              <x14:borderColor rgb="FF638EC6"/>
              <x14:negativeFillColor rgb="FFFF0000"/>
              <x14:negativeBorderColor rgb="FFFF0000"/>
              <x14:axisColor rgb="FF000000"/>
            </x14:dataBar>
          </x14:cfRule>
          <xm:sqref>S38:S41</xm:sqref>
        </x14:conditionalFormatting>
        <x14:conditionalFormatting xmlns:xm="http://schemas.microsoft.com/office/excel/2006/main">
          <x14:cfRule type="dataBar" id="{1192FE0F-8DA3-4A1D-876C-2FC810309467}">
            <x14:dataBar minLength="0" maxLength="100" border="1" negativeBarBorderColorSameAsPositive="0">
              <x14:cfvo type="autoMin"/>
              <x14:cfvo type="autoMax"/>
              <x14:borderColor rgb="FF638EC6"/>
              <x14:negativeFillColor rgb="FFFF0000"/>
              <x14:negativeBorderColor rgb="FFFF0000"/>
              <x14:axisColor rgb="FF000000"/>
            </x14:dataBar>
          </x14:cfRule>
          <xm:sqref>T7:T36</xm:sqref>
        </x14:conditionalFormatting>
        <x14:conditionalFormatting xmlns:xm="http://schemas.microsoft.com/office/excel/2006/main">
          <x14:cfRule type="dataBar" id="{1A2D9EDC-F357-4299-8E7A-71A6E851EB80}">
            <x14:dataBar minLength="0" maxLength="100" border="1" negativeBarBorderColorSameAsPositive="0">
              <x14:cfvo type="autoMin"/>
              <x14:cfvo type="autoMax"/>
              <x14:borderColor rgb="FF638EC6"/>
              <x14:negativeFillColor rgb="FFFF0000"/>
              <x14:negativeBorderColor rgb="FFFF0000"/>
              <x14:axisColor rgb="FF000000"/>
            </x14:dataBar>
          </x14:cfRule>
          <xm:sqref>U7:U36</xm:sqref>
        </x14:conditionalFormatting>
        <x14:conditionalFormatting xmlns:xm="http://schemas.microsoft.com/office/excel/2006/main">
          <x14:cfRule type="dataBar" id="{01AF4DF2-281B-4EBD-9244-1CDD463B615E}">
            <x14:dataBar minLength="0" maxLength="100" border="1" negativeBarBorderColorSameAsPositive="0">
              <x14:cfvo type="autoMin"/>
              <x14:cfvo type="autoMax"/>
              <x14:borderColor rgb="FF638EC6"/>
              <x14:negativeFillColor rgb="FFFF0000"/>
              <x14:negativeBorderColor rgb="FFFF0000"/>
              <x14:axisColor rgb="FF000000"/>
            </x14:dataBar>
          </x14:cfRule>
          <xm:sqref>V7:V36</xm:sqref>
        </x14:conditionalFormatting>
        <x14:conditionalFormatting xmlns:xm="http://schemas.microsoft.com/office/excel/2006/main">
          <x14:cfRule type="dataBar" id="{E9C9630C-9C23-4300-BE91-2B9AFC19C82A}">
            <x14:dataBar minLength="0" maxLength="100" border="1" negativeBarBorderColorSameAsPositive="0">
              <x14:cfvo type="autoMin"/>
              <x14:cfvo type="autoMax"/>
              <x14:borderColor rgb="FF638EC6"/>
              <x14:negativeFillColor rgb="FFFF0000"/>
              <x14:negativeBorderColor rgb="FFFF0000"/>
              <x14:axisColor rgb="FF000000"/>
            </x14:dataBar>
          </x14:cfRule>
          <xm:sqref>W7:W36</xm:sqref>
        </x14:conditionalFormatting>
        <x14:conditionalFormatting xmlns:xm="http://schemas.microsoft.com/office/excel/2006/main">
          <x14:cfRule type="dataBar" id="{BDFE3829-9698-4427-983A-F65A49177950}">
            <x14:dataBar minLength="0" maxLength="100" border="1" negativeBarBorderColorSameAsPositive="0">
              <x14:cfvo type="autoMin"/>
              <x14:cfvo type="autoMax"/>
              <x14:borderColor rgb="FF638EC6"/>
              <x14:negativeFillColor rgb="FFFF0000"/>
              <x14:negativeBorderColor rgb="FFFF0000"/>
              <x14:axisColor rgb="FF000000"/>
            </x14:dataBar>
          </x14:cfRule>
          <xm:sqref>X7:X36</xm:sqref>
        </x14:conditionalFormatting>
        <x14:conditionalFormatting xmlns:xm="http://schemas.microsoft.com/office/excel/2006/main">
          <x14:cfRule type="dataBar" id="{9DB98EAE-DC65-4654-BAAE-42E69B671B8E}">
            <x14:dataBar minLength="0" maxLength="100" border="1" negativeBarBorderColorSameAsPositive="0">
              <x14:cfvo type="autoMin"/>
              <x14:cfvo type="autoMax"/>
              <x14:borderColor rgb="FF638EC6"/>
              <x14:negativeFillColor rgb="FFFF0000"/>
              <x14:negativeBorderColor rgb="FFFF0000"/>
              <x14:axisColor rgb="FF000000"/>
            </x14:dataBar>
          </x14:cfRule>
          <xm:sqref>Y7:Y36</xm:sqref>
        </x14:conditionalFormatting>
        <x14:conditionalFormatting xmlns:xm="http://schemas.microsoft.com/office/excel/2006/main">
          <x14:cfRule type="dataBar" id="{40442DA7-8739-43A3-BAB6-85F9A218A03E}">
            <x14:dataBar minLength="0" maxLength="100" border="1" negativeBarBorderColorSameAsPositive="0">
              <x14:cfvo type="autoMin"/>
              <x14:cfvo type="autoMax"/>
              <x14:borderColor rgb="FF638EC6"/>
              <x14:negativeFillColor rgb="FFFF0000"/>
              <x14:negativeBorderColor rgb="FFFF0000"/>
              <x14:axisColor rgb="FF000000"/>
            </x14:dataBar>
          </x14:cfRule>
          <xm:sqref>T38:T41</xm:sqref>
        </x14:conditionalFormatting>
        <x14:conditionalFormatting xmlns:xm="http://schemas.microsoft.com/office/excel/2006/main">
          <x14:cfRule type="dataBar" id="{4509BD13-ED67-4FAE-AB51-812115FA2064}">
            <x14:dataBar minLength="0" maxLength="100" border="1" negativeBarBorderColorSameAsPositive="0">
              <x14:cfvo type="autoMin"/>
              <x14:cfvo type="autoMax"/>
              <x14:borderColor rgb="FF638EC6"/>
              <x14:negativeFillColor rgb="FFFF0000"/>
              <x14:negativeBorderColor rgb="FFFF0000"/>
              <x14:axisColor rgb="FF000000"/>
            </x14:dataBar>
          </x14:cfRule>
          <xm:sqref>U38:U41</xm:sqref>
        </x14:conditionalFormatting>
        <x14:conditionalFormatting xmlns:xm="http://schemas.microsoft.com/office/excel/2006/main">
          <x14:cfRule type="dataBar" id="{F2456C2E-4018-44B7-89DB-B79FD6531F1D}">
            <x14:dataBar minLength="0" maxLength="100" border="1" negativeBarBorderColorSameAsPositive="0">
              <x14:cfvo type="autoMin"/>
              <x14:cfvo type="autoMax"/>
              <x14:borderColor rgb="FF638EC6"/>
              <x14:negativeFillColor rgb="FFFF0000"/>
              <x14:negativeBorderColor rgb="FFFF0000"/>
              <x14:axisColor rgb="FF000000"/>
            </x14:dataBar>
          </x14:cfRule>
          <xm:sqref>V38:V41</xm:sqref>
        </x14:conditionalFormatting>
        <x14:conditionalFormatting xmlns:xm="http://schemas.microsoft.com/office/excel/2006/main">
          <x14:cfRule type="dataBar" id="{A8E3C790-E742-4B2D-9BED-0AAFA2E89715}">
            <x14:dataBar minLength="0" maxLength="100" border="1" negativeBarBorderColorSameAsPositive="0">
              <x14:cfvo type="autoMin"/>
              <x14:cfvo type="autoMax"/>
              <x14:borderColor rgb="FF638EC6"/>
              <x14:negativeFillColor rgb="FFFF0000"/>
              <x14:negativeBorderColor rgb="FFFF0000"/>
              <x14:axisColor rgb="FF000000"/>
            </x14:dataBar>
          </x14:cfRule>
          <xm:sqref>W38:W41</xm:sqref>
        </x14:conditionalFormatting>
        <x14:conditionalFormatting xmlns:xm="http://schemas.microsoft.com/office/excel/2006/main">
          <x14:cfRule type="dataBar" id="{AEC22EA8-4B20-480E-894A-2FE0C7441F78}">
            <x14:dataBar minLength="0" maxLength="100" border="1" negativeBarBorderColorSameAsPositive="0">
              <x14:cfvo type="autoMin"/>
              <x14:cfvo type="autoMax"/>
              <x14:borderColor rgb="FF638EC6"/>
              <x14:negativeFillColor rgb="FFFF0000"/>
              <x14:negativeBorderColor rgb="FFFF0000"/>
              <x14:axisColor rgb="FF000000"/>
            </x14:dataBar>
          </x14:cfRule>
          <xm:sqref>X38:X41</xm:sqref>
        </x14:conditionalFormatting>
        <x14:conditionalFormatting xmlns:xm="http://schemas.microsoft.com/office/excel/2006/main">
          <x14:cfRule type="dataBar" id="{105AE342-CDE0-485A-A750-7C12A142881F}">
            <x14:dataBar minLength="0" maxLength="100" border="1" negativeBarBorderColorSameAsPositive="0">
              <x14:cfvo type="autoMin"/>
              <x14:cfvo type="autoMax"/>
              <x14:borderColor rgb="FF638EC6"/>
              <x14:negativeFillColor rgb="FFFF0000"/>
              <x14:negativeBorderColor rgb="FFFF0000"/>
              <x14:axisColor rgb="FF000000"/>
            </x14:dataBar>
          </x14:cfRule>
          <xm:sqref>Y38:Y41</xm:sqref>
        </x14:conditionalFormatting>
        <x14:conditionalFormatting xmlns:xm="http://schemas.microsoft.com/office/excel/2006/main">
          <x14:cfRule type="dataBar" id="{1128E89E-E7AD-4A00-BBC3-837EFD489758}">
            <x14:dataBar minLength="0" maxLength="100" border="1" negativeBarBorderColorSameAsPositive="0">
              <x14:cfvo type="autoMin"/>
              <x14:cfvo type="autoMax"/>
              <x14:borderColor rgb="FF638EC6"/>
              <x14:negativeFillColor rgb="FFFF0000"/>
              <x14:negativeBorderColor rgb="FFFF0000"/>
              <x14:axisColor rgb="FF000000"/>
            </x14:dataBar>
          </x14:cfRule>
          <xm:sqref>Z7:Z36</xm:sqref>
        </x14:conditionalFormatting>
        <x14:conditionalFormatting xmlns:xm="http://schemas.microsoft.com/office/excel/2006/main">
          <x14:cfRule type="dataBar" id="{3DED03D2-4617-4EC2-B866-54B247BDF4C3}">
            <x14:dataBar minLength="0" maxLength="100" border="1" negativeBarBorderColorSameAsPositive="0">
              <x14:cfvo type="autoMin"/>
              <x14:cfvo type="autoMax"/>
              <x14:borderColor rgb="FF638EC6"/>
              <x14:negativeFillColor rgb="FFFF0000"/>
              <x14:negativeBorderColor rgb="FFFF0000"/>
              <x14:axisColor rgb="FF000000"/>
            </x14:dataBar>
          </x14:cfRule>
          <xm:sqref>AA7:AA36</xm:sqref>
        </x14:conditionalFormatting>
        <x14:conditionalFormatting xmlns:xm="http://schemas.microsoft.com/office/excel/2006/main">
          <x14:cfRule type="dataBar" id="{7FFA323C-C43B-46B4-B059-531291B92660}">
            <x14:dataBar minLength="0" maxLength="100" border="1" negativeBarBorderColorSameAsPositive="0">
              <x14:cfvo type="autoMin"/>
              <x14:cfvo type="autoMax"/>
              <x14:borderColor rgb="FF638EC6"/>
              <x14:negativeFillColor rgb="FFFF0000"/>
              <x14:negativeBorderColor rgb="FFFF0000"/>
              <x14:axisColor rgb="FF000000"/>
            </x14:dataBar>
          </x14:cfRule>
          <xm:sqref>AB7:AB36</xm:sqref>
        </x14:conditionalFormatting>
        <x14:conditionalFormatting xmlns:xm="http://schemas.microsoft.com/office/excel/2006/main">
          <x14:cfRule type="dataBar" id="{742BAE25-93F3-43D5-B121-B91353B80A76}">
            <x14:dataBar minLength="0" maxLength="100" border="1" negativeBarBorderColorSameAsPositive="0">
              <x14:cfvo type="autoMin"/>
              <x14:cfvo type="autoMax"/>
              <x14:borderColor rgb="FF638EC6"/>
              <x14:negativeFillColor rgb="FFFF0000"/>
              <x14:negativeBorderColor rgb="FFFF0000"/>
              <x14:axisColor rgb="FF000000"/>
            </x14:dataBar>
          </x14:cfRule>
          <xm:sqref>AC7:AC36</xm:sqref>
        </x14:conditionalFormatting>
        <x14:conditionalFormatting xmlns:xm="http://schemas.microsoft.com/office/excel/2006/main">
          <x14:cfRule type="dataBar" id="{654BE844-5A60-478F-ACB2-7480355A08F7}">
            <x14:dataBar minLength="0" maxLength="100" border="1" negativeBarBorderColorSameAsPositive="0">
              <x14:cfvo type="autoMin"/>
              <x14:cfvo type="autoMax"/>
              <x14:borderColor rgb="FF638EC6"/>
              <x14:negativeFillColor rgb="FFFF0000"/>
              <x14:negativeBorderColor rgb="FFFF0000"/>
              <x14:axisColor rgb="FF000000"/>
            </x14:dataBar>
          </x14:cfRule>
          <xm:sqref>AD7:AD36</xm:sqref>
        </x14:conditionalFormatting>
        <x14:conditionalFormatting xmlns:xm="http://schemas.microsoft.com/office/excel/2006/main">
          <x14:cfRule type="dataBar" id="{0AF7DDE0-B3A5-44F9-8193-95E0A4859AE7}">
            <x14:dataBar minLength="0" maxLength="100" border="1" negativeBarBorderColorSameAsPositive="0">
              <x14:cfvo type="autoMin"/>
              <x14:cfvo type="autoMax"/>
              <x14:borderColor rgb="FF638EC6"/>
              <x14:negativeFillColor rgb="FFFF0000"/>
              <x14:negativeBorderColor rgb="FFFF0000"/>
              <x14:axisColor rgb="FF000000"/>
            </x14:dataBar>
          </x14:cfRule>
          <xm:sqref>AE7:AE36</xm:sqref>
        </x14:conditionalFormatting>
        <x14:conditionalFormatting xmlns:xm="http://schemas.microsoft.com/office/excel/2006/main">
          <x14:cfRule type="dataBar" id="{0C24F042-A207-4D38-B4E1-1D52785B988C}">
            <x14:dataBar minLength="0" maxLength="100" border="1" negativeBarBorderColorSameAsPositive="0">
              <x14:cfvo type="autoMin"/>
              <x14:cfvo type="autoMax"/>
              <x14:borderColor rgb="FF638EC6"/>
              <x14:negativeFillColor rgb="FFFF0000"/>
              <x14:negativeBorderColor rgb="FFFF0000"/>
              <x14:axisColor rgb="FF000000"/>
            </x14:dataBar>
          </x14:cfRule>
          <xm:sqref>Z38:Z41</xm:sqref>
        </x14:conditionalFormatting>
        <x14:conditionalFormatting xmlns:xm="http://schemas.microsoft.com/office/excel/2006/main">
          <x14:cfRule type="dataBar" id="{4ADA69F9-5029-4A68-95A9-89B711F2BFBB}">
            <x14:dataBar minLength="0" maxLength="100" border="1" negativeBarBorderColorSameAsPositive="0">
              <x14:cfvo type="autoMin"/>
              <x14:cfvo type="autoMax"/>
              <x14:borderColor rgb="FF638EC6"/>
              <x14:negativeFillColor rgb="FFFF0000"/>
              <x14:negativeBorderColor rgb="FFFF0000"/>
              <x14:axisColor rgb="FF000000"/>
            </x14:dataBar>
          </x14:cfRule>
          <xm:sqref>AA38:AA41</xm:sqref>
        </x14:conditionalFormatting>
        <x14:conditionalFormatting xmlns:xm="http://schemas.microsoft.com/office/excel/2006/main">
          <x14:cfRule type="dataBar" id="{E6B92CF1-8504-4975-B28E-3F06E289E39A}">
            <x14:dataBar minLength="0" maxLength="100" border="1" negativeBarBorderColorSameAsPositive="0">
              <x14:cfvo type="autoMin"/>
              <x14:cfvo type="autoMax"/>
              <x14:borderColor rgb="FF638EC6"/>
              <x14:negativeFillColor rgb="FFFF0000"/>
              <x14:negativeBorderColor rgb="FFFF0000"/>
              <x14:axisColor rgb="FF000000"/>
            </x14:dataBar>
          </x14:cfRule>
          <xm:sqref>AB38:AB41</xm:sqref>
        </x14:conditionalFormatting>
        <x14:conditionalFormatting xmlns:xm="http://schemas.microsoft.com/office/excel/2006/main">
          <x14:cfRule type="dataBar" id="{F3C41392-C8A5-4679-BBD9-AA3C70EE7B66}">
            <x14:dataBar minLength="0" maxLength="100" border="1" negativeBarBorderColorSameAsPositive="0">
              <x14:cfvo type="autoMin"/>
              <x14:cfvo type="autoMax"/>
              <x14:borderColor rgb="FF638EC6"/>
              <x14:negativeFillColor rgb="FFFF0000"/>
              <x14:negativeBorderColor rgb="FFFF0000"/>
              <x14:axisColor rgb="FF000000"/>
            </x14:dataBar>
          </x14:cfRule>
          <xm:sqref>AC38:AC41</xm:sqref>
        </x14:conditionalFormatting>
        <x14:conditionalFormatting xmlns:xm="http://schemas.microsoft.com/office/excel/2006/main">
          <x14:cfRule type="dataBar" id="{3DBEAF62-882D-4C4D-90F5-4BEBC170FCF4}">
            <x14:dataBar minLength="0" maxLength="100" border="1" negativeBarBorderColorSameAsPositive="0">
              <x14:cfvo type="autoMin"/>
              <x14:cfvo type="autoMax"/>
              <x14:borderColor rgb="FF638EC6"/>
              <x14:negativeFillColor rgb="FFFF0000"/>
              <x14:negativeBorderColor rgb="FFFF0000"/>
              <x14:axisColor rgb="FF000000"/>
            </x14:dataBar>
          </x14:cfRule>
          <xm:sqref>AD38:AD41</xm:sqref>
        </x14:conditionalFormatting>
        <x14:conditionalFormatting xmlns:xm="http://schemas.microsoft.com/office/excel/2006/main">
          <x14:cfRule type="dataBar" id="{33DBBA9B-E718-4B83-835E-5413AA0FD145}">
            <x14:dataBar minLength="0" maxLength="100" border="1" negativeBarBorderColorSameAsPositive="0">
              <x14:cfvo type="autoMin"/>
              <x14:cfvo type="autoMax"/>
              <x14:borderColor rgb="FF638EC6"/>
              <x14:negativeFillColor rgb="FFFF0000"/>
              <x14:negativeBorderColor rgb="FFFF0000"/>
              <x14:axisColor rgb="FF000000"/>
            </x14:dataBar>
          </x14:cfRule>
          <xm:sqref>AE38:AE41</xm:sqref>
        </x14:conditionalFormatting>
        <x14:conditionalFormatting xmlns:xm="http://schemas.microsoft.com/office/excel/2006/main">
          <x14:cfRule type="dataBar" id="{F748FFAE-C8C1-41F6-BC81-65C30DE97760}">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B42:AE42</xm:sqref>
        </x14:conditionalFormatting>
        <x14:conditionalFormatting xmlns:xm="http://schemas.microsoft.com/office/excel/2006/main">
          <x14:cfRule type="dataBar" id="{0260D622-3F74-4EE2-A3AD-C4CD006FE7DE}">
            <x14:dataBar minLength="0" maxLength="100" border="1" negativeBarBorderColorSameAsPositive="0">
              <x14:cfvo type="autoMin"/>
              <x14:cfvo type="autoMax"/>
              <x14:borderColor rgb="FFFFB628"/>
              <x14:negativeFillColor rgb="FFFF0000"/>
              <x14:negativeBorderColor rgb="FFFF0000"/>
              <x14:axisColor rgb="FF000000"/>
            </x14:dataBar>
          </x14:cfRule>
          <xm:sqref>B49:B63</xm:sqref>
        </x14:conditionalFormatting>
        <x14:conditionalFormatting xmlns:xm="http://schemas.microsoft.com/office/excel/2006/main">
          <x14:cfRule type="dataBar" id="{2A1B9AB2-8B7E-480E-9A16-ECEF93A2453A}">
            <x14:dataBar minLength="0" maxLength="100" border="1" negativeBarBorderColorSameAsPositive="0">
              <x14:cfvo type="autoMin"/>
              <x14:cfvo type="autoMax"/>
              <x14:borderColor rgb="FFFFB628"/>
              <x14:negativeFillColor rgb="FFFF0000"/>
              <x14:negativeBorderColor rgb="FFFF0000"/>
              <x14:axisColor rgb="FF000000"/>
            </x14:dataBar>
          </x14:cfRule>
          <xm:sqref>C49:C63</xm:sqref>
        </x14:conditionalFormatting>
        <x14:conditionalFormatting xmlns:xm="http://schemas.microsoft.com/office/excel/2006/main">
          <x14:cfRule type="dataBar" id="{50C70AEE-BFCE-46D6-8868-67F9D8AC447C}">
            <x14:dataBar minLength="0" maxLength="100" border="1" negativeBarBorderColorSameAsPositive="0">
              <x14:cfvo type="autoMin"/>
              <x14:cfvo type="autoMax"/>
              <x14:borderColor rgb="FFFFB628"/>
              <x14:negativeFillColor rgb="FFFF0000"/>
              <x14:negativeBorderColor rgb="FFFF0000"/>
              <x14:axisColor rgb="FF000000"/>
            </x14:dataBar>
          </x14:cfRule>
          <xm:sqref>D49:D63</xm:sqref>
        </x14:conditionalFormatting>
        <x14:conditionalFormatting xmlns:xm="http://schemas.microsoft.com/office/excel/2006/main">
          <x14:cfRule type="dataBar" id="{610A27DE-176B-4BDC-9F2C-B44DB74FDB3F}">
            <x14:dataBar minLength="0" maxLength="100" border="1" negativeBarBorderColorSameAsPositive="0">
              <x14:cfvo type="autoMin"/>
              <x14:cfvo type="autoMax"/>
              <x14:borderColor rgb="FFFFB628"/>
              <x14:negativeFillColor rgb="FFFF0000"/>
              <x14:negativeBorderColor rgb="FFFF0000"/>
              <x14:axisColor rgb="FF000000"/>
            </x14:dataBar>
          </x14:cfRule>
          <xm:sqref>E49:E63</xm:sqref>
        </x14:conditionalFormatting>
        <x14:conditionalFormatting xmlns:xm="http://schemas.microsoft.com/office/excel/2006/main">
          <x14:cfRule type="dataBar" id="{A73288AD-682F-4684-83FD-F7B1E16237C0}">
            <x14:dataBar minLength="0" maxLength="100" border="1" negativeBarBorderColorSameAsPositive="0">
              <x14:cfvo type="autoMin"/>
              <x14:cfvo type="autoMax"/>
              <x14:borderColor rgb="FFFFB628"/>
              <x14:negativeFillColor rgb="FFFF0000"/>
              <x14:negativeBorderColor rgb="FFFF0000"/>
              <x14:axisColor rgb="FF000000"/>
            </x14:dataBar>
          </x14:cfRule>
          <xm:sqref>F49:F63</xm:sqref>
        </x14:conditionalFormatting>
        <x14:conditionalFormatting xmlns:xm="http://schemas.microsoft.com/office/excel/2006/main">
          <x14:cfRule type="dataBar" id="{84FB6060-151E-462F-B652-5C6573815469}">
            <x14:dataBar minLength="0" maxLength="100" border="1" negativeBarBorderColorSameAsPositive="0">
              <x14:cfvo type="autoMin"/>
              <x14:cfvo type="autoMax"/>
              <x14:borderColor rgb="FFFFB628"/>
              <x14:negativeFillColor rgb="FFFF0000"/>
              <x14:negativeBorderColor rgb="FFFF0000"/>
              <x14:axisColor rgb="FF000000"/>
            </x14:dataBar>
          </x14:cfRule>
          <xm:sqref>G49:G63</xm:sqref>
        </x14:conditionalFormatting>
        <x14:conditionalFormatting xmlns:xm="http://schemas.microsoft.com/office/excel/2006/main">
          <x14:cfRule type="dataBar" id="{379A546D-B518-4CC8-AC49-9202D71F06A4}">
            <x14:dataBar minLength="0" maxLength="100" border="1" negativeBarBorderColorSameAsPositive="0">
              <x14:cfvo type="autoMin"/>
              <x14:cfvo type="autoMax"/>
              <x14:borderColor rgb="FFFFB628"/>
              <x14:negativeFillColor rgb="FFFF0000"/>
              <x14:negativeBorderColor rgb="FFFF0000"/>
              <x14:axisColor rgb="FF000000"/>
            </x14:dataBar>
          </x14:cfRule>
          <xm:sqref>H49:H63</xm:sqref>
        </x14:conditionalFormatting>
        <x14:conditionalFormatting xmlns:xm="http://schemas.microsoft.com/office/excel/2006/main">
          <x14:cfRule type="dataBar" id="{E97FEA16-EC9B-4E59-8D50-2D09C0E5734D}">
            <x14:dataBar minLength="0" maxLength="100" border="1" negativeBarBorderColorSameAsPositive="0">
              <x14:cfvo type="autoMin"/>
              <x14:cfvo type="autoMax"/>
              <x14:borderColor rgb="FFFFB628"/>
              <x14:negativeFillColor rgb="FFFF0000"/>
              <x14:negativeBorderColor rgb="FFFF0000"/>
              <x14:axisColor rgb="FF000000"/>
            </x14:dataBar>
          </x14:cfRule>
          <xm:sqref>I49:I63</xm:sqref>
        </x14:conditionalFormatting>
        <x14:conditionalFormatting xmlns:xm="http://schemas.microsoft.com/office/excel/2006/main">
          <x14:cfRule type="dataBar" id="{25235E5C-7552-4E8B-9191-BAD5FA83CCA5}">
            <x14:dataBar minLength="0" maxLength="100" border="1" negativeBarBorderColorSameAsPositive="0">
              <x14:cfvo type="autoMin"/>
              <x14:cfvo type="autoMax"/>
              <x14:borderColor rgb="FFFFB628"/>
              <x14:negativeFillColor rgb="FFFF0000"/>
              <x14:negativeBorderColor rgb="FFFF0000"/>
              <x14:axisColor rgb="FF000000"/>
            </x14:dataBar>
          </x14:cfRule>
          <xm:sqref>J49:J63</xm:sqref>
        </x14:conditionalFormatting>
        <x14:conditionalFormatting xmlns:xm="http://schemas.microsoft.com/office/excel/2006/main">
          <x14:cfRule type="dataBar" id="{B2547D23-147A-4FD6-81DB-CE81F02BDD83}">
            <x14:dataBar minLength="0" maxLength="100" border="1" negativeBarBorderColorSameAsPositive="0">
              <x14:cfvo type="autoMin"/>
              <x14:cfvo type="autoMax"/>
              <x14:borderColor rgb="FFFFB628"/>
              <x14:negativeFillColor rgb="FFFF0000"/>
              <x14:negativeBorderColor rgb="FFFF0000"/>
              <x14:axisColor rgb="FF000000"/>
            </x14:dataBar>
          </x14:cfRule>
          <xm:sqref>K49:K63</xm:sqref>
        </x14:conditionalFormatting>
        <x14:conditionalFormatting xmlns:xm="http://schemas.microsoft.com/office/excel/2006/main">
          <x14:cfRule type="dataBar" id="{F7419C66-B382-4D1A-BC47-B80041A9B879}">
            <x14:dataBar minLength="0" maxLength="100" border="1" negativeBarBorderColorSameAsPositive="0">
              <x14:cfvo type="autoMin"/>
              <x14:cfvo type="autoMax"/>
              <x14:borderColor rgb="FFFFB628"/>
              <x14:negativeFillColor rgb="FFFF0000"/>
              <x14:negativeBorderColor rgb="FFFF0000"/>
              <x14:axisColor rgb="FF000000"/>
            </x14:dataBar>
          </x14:cfRule>
          <xm:sqref>L49:L63</xm:sqref>
        </x14:conditionalFormatting>
        <x14:conditionalFormatting xmlns:xm="http://schemas.microsoft.com/office/excel/2006/main">
          <x14:cfRule type="dataBar" id="{8DB05466-4345-4910-A994-4779A469A75E}">
            <x14:dataBar minLength="0" maxLength="100" border="1" negativeBarBorderColorSameAsPositive="0">
              <x14:cfvo type="autoMin"/>
              <x14:cfvo type="autoMax"/>
              <x14:borderColor rgb="FFFFB628"/>
              <x14:negativeFillColor rgb="FFFF0000"/>
              <x14:negativeBorderColor rgb="FFFF0000"/>
              <x14:axisColor rgb="FF000000"/>
            </x14:dataBar>
          </x14:cfRule>
          <xm:sqref>M49:M63</xm:sqref>
        </x14:conditionalFormatting>
        <x14:conditionalFormatting xmlns:xm="http://schemas.microsoft.com/office/excel/2006/main">
          <x14:cfRule type="dataBar" id="{FFD0B342-433E-4C00-A3AD-2A185A8AF0CA}">
            <x14:dataBar minLength="0" maxLength="100" border="1" negativeBarBorderColorSameAsPositive="0">
              <x14:cfvo type="autoMin"/>
              <x14:cfvo type="autoMax"/>
              <x14:borderColor rgb="FFFFB628"/>
              <x14:negativeFillColor rgb="FFFF0000"/>
              <x14:negativeBorderColor rgb="FFFF0000"/>
              <x14:axisColor rgb="FF000000"/>
            </x14:dataBar>
          </x14:cfRule>
          <xm:sqref>N49:N63</xm:sqref>
        </x14:conditionalFormatting>
        <x14:conditionalFormatting xmlns:xm="http://schemas.microsoft.com/office/excel/2006/main">
          <x14:cfRule type="dataBar" id="{A1385081-147C-4A6A-AC61-62FC0A8EECCC}">
            <x14:dataBar minLength="0" maxLength="100" border="1" negativeBarBorderColorSameAsPositive="0">
              <x14:cfvo type="autoMin"/>
              <x14:cfvo type="autoMax"/>
              <x14:borderColor rgb="FFFFB628"/>
              <x14:negativeFillColor rgb="FFFF0000"/>
              <x14:negativeBorderColor rgb="FFFF0000"/>
              <x14:axisColor rgb="FF000000"/>
            </x14:dataBar>
          </x14:cfRule>
          <xm:sqref>O49:O63</xm:sqref>
        </x14:conditionalFormatting>
        <x14:conditionalFormatting xmlns:xm="http://schemas.microsoft.com/office/excel/2006/main">
          <x14:cfRule type="dataBar" id="{7EAB04EF-23CB-41B0-81D4-79931E1EB1F4}">
            <x14:dataBar minLength="0" maxLength="100" border="1" negativeBarBorderColorSameAsPositive="0">
              <x14:cfvo type="autoMin"/>
              <x14:cfvo type="autoMax"/>
              <x14:borderColor rgb="FFFFB628"/>
              <x14:negativeFillColor rgb="FFFF0000"/>
              <x14:negativeBorderColor rgb="FFFF0000"/>
              <x14:axisColor rgb="FF000000"/>
            </x14:dataBar>
          </x14:cfRule>
          <xm:sqref>P49:P63</xm:sqref>
        </x14:conditionalFormatting>
        <x14:conditionalFormatting xmlns:xm="http://schemas.microsoft.com/office/excel/2006/main">
          <x14:cfRule type="dataBar" id="{39762B06-2E7B-4C13-B658-80DBB6EEC9B1}">
            <x14:dataBar minLength="0" maxLength="100" border="1" negativeBarBorderColorSameAsPositive="0">
              <x14:cfvo type="autoMin"/>
              <x14:cfvo type="autoMax"/>
              <x14:borderColor rgb="FFFFB628"/>
              <x14:negativeFillColor rgb="FFFF0000"/>
              <x14:negativeBorderColor rgb="FFFF0000"/>
              <x14:axisColor rgb="FF000000"/>
            </x14:dataBar>
          </x14:cfRule>
          <xm:sqref>Q49:Q63</xm:sqref>
        </x14:conditionalFormatting>
        <x14:conditionalFormatting xmlns:xm="http://schemas.microsoft.com/office/excel/2006/main">
          <x14:cfRule type="dataBar" id="{2C8A9F49-4B8E-44F8-9550-EC6BBCC7F35C}">
            <x14:dataBar minLength="0" maxLength="100" border="1" negativeBarBorderColorSameAsPositive="0">
              <x14:cfvo type="autoMin"/>
              <x14:cfvo type="autoMax"/>
              <x14:borderColor rgb="FFFFB628"/>
              <x14:negativeFillColor rgb="FFFF0000"/>
              <x14:negativeBorderColor rgb="FFFF0000"/>
              <x14:axisColor rgb="FF000000"/>
            </x14:dataBar>
          </x14:cfRule>
          <xm:sqref>R49:R63</xm:sqref>
        </x14:conditionalFormatting>
        <x14:conditionalFormatting xmlns:xm="http://schemas.microsoft.com/office/excel/2006/main">
          <x14:cfRule type="dataBar" id="{9FD43948-BE38-4C76-8D16-0B0E4998A9D8}">
            <x14:dataBar minLength="0" maxLength="100" border="1" negativeBarBorderColorSameAsPositive="0">
              <x14:cfvo type="autoMin"/>
              <x14:cfvo type="autoMax"/>
              <x14:borderColor rgb="FFFFB628"/>
              <x14:negativeFillColor rgb="FFFF0000"/>
              <x14:negativeBorderColor rgb="FFFF0000"/>
              <x14:axisColor rgb="FF000000"/>
            </x14:dataBar>
          </x14:cfRule>
          <xm:sqref>S49:S63</xm:sqref>
        </x14:conditionalFormatting>
        <x14:conditionalFormatting xmlns:xm="http://schemas.microsoft.com/office/excel/2006/main">
          <x14:cfRule type="dataBar" id="{7F947AD8-FAB1-4052-ADFD-80997BD3FAF8}">
            <x14:dataBar minLength="0" maxLength="100" border="1" negativeBarBorderColorSameAsPositive="0">
              <x14:cfvo type="autoMin"/>
              <x14:cfvo type="autoMax"/>
              <x14:borderColor rgb="FFFFB628"/>
              <x14:negativeFillColor rgb="FFFF0000"/>
              <x14:negativeBorderColor rgb="FFFF0000"/>
              <x14:axisColor rgb="FF000000"/>
            </x14:dataBar>
          </x14:cfRule>
          <xm:sqref>T49:T63</xm:sqref>
        </x14:conditionalFormatting>
        <x14:conditionalFormatting xmlns:xm="http://schemas.microsoft.com/office/excel/2006/main">
          <x14:cfRule type="dataBar" id="{C0B1E846-D927-451E-A338-EB97B6A51B96}">
            <x14:dataBar minLength="0" maxLength="100" border="1" negativeBarBorderColorSameAsPositive="0">
              <x14:cfvo type="autoMin"/>
              <x14:cfvo type="autoMax"/>
              <x14:borderColor rgb="FFFFB628"/>
              <x14:negativeFillColor rgb="FFFF0000"/>
              <x14:negativeBorderColor rgb="FFFF0000"/>
              <x14:axisColor rgb="FF000000"/>
            </x14:dataBar>
          </x14:cfRule>
          <xm:sqref>U49:U63</xm:sqref>
        </x14:conditionalFormatting>
        <x14:conditionalFormatting xmlns:xm="http://schemas.microsoft.com/office/excel/2006/main">
          <x14:cfRule type="dataBar" id="{F1B292DE-7059-4D34-B5DE-F05F74FCDC81}">
            <x14:dataBar minLength="0" maxLength="100" border="1" negativeBarBorderColorSameAsPositive="0">
              <x14:cfvo type="autoMin"/>
              <x14:cfvo type="autoMax"/>
              <x14:borderColor rgb="FFFFB628"/>
              <x14:negativeFillColor rgb="FFFF0000"/>
              <x14:negativeBorderColor rgb="FFFF0000"/>
              <x14:axisColor rgb="FF000000"/>
            </x14:dataBar>
          </x14:cfRule>
          <xm:sqref>V49:V63</xm:sqref>
        </x14:conditionalFormatting>
        <x14:conditionalFormatting xmlns:xm="http://schemas.microsoft.com/office/excel/2006/main">
          <x14:cfRule type="dataBar" id="{F75CDF26-29E8-4023-888B-44A29D9FEDCD}">
            <x14:dataBar minLength="0" maxLength="100" border="1" negativeBarBorderColorSameAsPositive="0">
              <x14:cfvo type="autoMin"/>
              <x14:cfvo type="autoMax"/>
              <x14:borderColor rgb="FFFFB628"/>
              <x14:negativeFillColor rgb="FFFF0000"/>
              <x14:negativeBorderColor rgb="FFFF0000"/>
              <x14:axisColor rgb="FF000000"/>
            </x14:dataBar>
          </x14:cfRule>
          <xm:sqref>W49:W63</xm:sqref>
        </x14:conditionalFormatting>
        <x14:conditionalFormatting xmlns:xm="http://schemas.microsoft.com/office/excel/2006/main">
          <x14:cfRule type="dataBar" id="{9BA1C18C-4153-4E51-A38D-67FDD28C88BE}">
            <x14:dataBar minLength="0" maxLength="100" border="1" negativeBarBorderColorSameAsPositive="0">
              <x14:cfvo type="autoMin"/>
              <x14:cfvo type="autoMax"/>
              <x14:borderColor rgb="FFFFB628"/>
              <x14:negativeFillColor rgb="FFFF0000"/>
              <x14:negativeBorderColor rgb="FFFF0000"/>
              <x14:axisColor rgb="FF000000"/>
            </x14:dataBar>
          </x14:cfRule>
          <xm:sqref>X49:X63</xm:sqref>
        </x14:conditionalFormatting>
        <x14:conditionalFormatting xmlns:xm="http://schemas.microsoft.com/office/excel/2006/main">
          <x14:cfRule type="dataBar" id="{75E5EDCA-7D79-4F07-85A5-3D4A1ADA577E}">
            <x14:dataBar minLength="0" maxLength="100" border="1" negativeBarBorderColorSameAsPositive="0">
              <x14:cfvo type="autoMin"/>
              <x14:cfvo type="autoMax"/>
              <x14:borderColor rgb="FFFFB628"/>
              <x14:negativeFillColor rgb="FFFF0000"/>
              <x14:negativeBorderColor rgb="FFFF0000"/>
              <x14:axisColor rgb="FF000000"/>
            </x14:dataBar>
          </x14:cfRule>
          <xm:sqref>Y49:Y63</xm:sqref>
        </x14:conditionalFormatting>
        <x14:conditionalFormatting xmlns:xm="http://schemas.microsoft.com/office/excel/2006/main">
          <x14:cfRule type="dataBar" id="{BFECD3FE-0958-476E-8A99-7652377218F5}">
            <x14:dataBar minLength="0" maxLength="100" border="1" negativeBarBorderColorSameAsPositive="0">
              <x14:cfvo type="autoMin"/>
              <x14:cfvo type="autoMax"/>
              <x14:borderColor rgb="FFFFB628"/>
              <x14:negativeFillColor rgb="FFFF0000"/>
              <x14:negativeBorderColor rgb="FFFF0000"/>
              <x14:axisColor rgb="FF000000"/>
            </x14:dataBar>
          </x14:cfRule>
          <xm:sqref>Z49:Z63</xm:sqref>
        </x14:conditionalFormatting>
        <x14:conditionalFormatting xmlns:xm="http://schemas.microsoft.com/office/excel/2006/main">
          <x14:cfRule type="dataBar" id="{C2F488AF-066C-497E-B3B1-5B146FD7C312}">
            <x14:dataBar minLength="0" maxLength="100" border="1" negativeBarBorderColorSameAsPositive="0">
              <x14:cfvo type="autoMin"/>
              <x14:cfvo type="autoMax"/>
              <x14:borderColor rgb="FFFFB628"/>
              <x14:negativeFillColor rgb="FFFF0000"/>
              <x14:negativeBorderColor rgb="FFFF0000"/>
              <x14:axisColor rgb="FF000000"/>
            </x14:dataBar>
          </x14:cfRule>
          <xm:sqref>AA49:AA63</xm:sqref>
        </x14:conditionalFormatting>
        <x14:conditionalFormatting xmlns:xm="http://schemas.microsoft.com/office/excel/2006/main">
          <x14:cfRule type="dataBar" id="{3488D857-B8E2-4811-AA7C-7BF09087C67C}">
            <x14:dataBar minLength="0" maxLength="100" border="1" negativeBarBorderColorSameAsPositive="0">
              <x14:cfvo type="autoMin"/>
              <x14:cfvo type="autoMax"/>
              <x14:borderColor rgb="FFFFB628"/>
              <x14:negativeFillColor rgb="FFFF0000"/>
              <x14:negativeBorderColor rgb="FFFF0000"/>
              <x14:axisColor rgb="FF000000"/>
            </x14:dataBar>
          </x14:cfRule>
          <xm:sqref>AB49:AB63</xm:sqref>
        </x14:conditionalFormatting>
        <x14:conditionalFormatting xmlns:xm="http://schemas.microsoft.com/office/excel/2006/main">
          <x14:cfRule type="dataBar" id="{3853BF09-D749-4E89-BB2E-929473D690A4}">
            <x14:dataBar minLength="0" maxLength="100" border="1" negativeBarBorderColorSameAsPositive="0">
              <x14:cfvo type="autoMin"/>
              <x14:cfvo type="autoMax"/>
              <x14:borderColor rgb="FFFFB628"/>
              <x14:negativeFillColor rgb="FFFF0000"/>
              <x14:negativeBorderColor rgb="FFFF0000"/>
              <x14:axisColor rgb="FF000000"/>
            </x14:dataBar>
          </x14:cfRule>
          <xm:sqref>AC49:AC63</xm:sqref>
        </x14:conditionalFormatting>
        <x14:conditionalFormatting xmlns:xm="http://schemas.microsoft.com/office/excel/2006/main">
          <x14:cfRule type="dataBar" id="{87C8E0C5-16AE-4AC8-8A67-030E890467E9}">
            <x14:dataBar minLength="0" maxLength="100" border="1" negativeBarBorderColorSameAsPositive="0">
              <x14:cfvo type="autoMin"/>
              <x14:cfvo type="autoMax"/>
              <x14:borderColor rgb="FFFFB628"/>
              <x14:negativeFillColor rgb="FFFF0000"/>
              <x14:negativeBorderColor rgb="FFFF0000"/>
              <x14:axisColor rgb="FF000000"/>
            </x14:dataBar>
          </x14:cfRule>
          <xm:sqref>AD49:AD63</xm:sqref>
        </x14:conditionalFormatting>
        <x14:conditionalFormatting xmlns:xm="http://schemas.microsoft.com/office/excel/2006/main">
          <x14:cfRule type="dataBar" id="{73CE01B3-CA53-47D5-83E0-4AC0A4C40F6B}">
            <x14:dataBar minLength="0" maxLength="100" border="1" negativeBarBorderColorSameAsPositive="0">
              <x14:cfvo type="autoMin"/>
              <x14:cfvo type="autoMax"/>
              <x14:borderColor rgb="FFFFB628"/>
              <x14:negativeFillColor rgb="FFFF0000"/>
              <x14:negativeBorderColor rgb="FFFF0000"/>
              <x14:axisColor rgb="FF000000"/>
            </x14:dataBar>
          </x14:cfRule>
          <xm:sqref>AE49:AE63</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E63"/>
  <sheetViews>
    <sheetView zoomScale="85" zoomScaleNormal="85" workbookViewId="0">
      <pane xSplit="1" ySplit="5" topLeftCell="B6" activePane="bottomRight" state="frozen"/>
      <selection activeCell="B95" sqref="B95:AE102"/>
      <selection pane="topRight" activeCell="B95" sqref="B95:AE102"/>
      <selection pane="bottomLeft" activeCell="B95" sqref="B95:AE102"/>
      <selection pane="bottomRight" activeCell="A46" sqref="A46:XFD46"/>
    </sheetView>
  </sheetViews>
  <sheetFormatPr defaultColWidth="9.109375" defaultRowHeight="13.8" x14ac:dyDescent="0.3"/>
  <cols>
    <col min="1" max="1" width="33.44140625" style="91" customWidth="1"/>
    <col min="2" max="31" width="6.6640625" style="91" customWidth="1"/>
    <col min="32" max="16384" width="9.109375" style="91"/>
  </cols>
  <sheetData>
    <row r="1" spans="1:31" ht="18" x14ac:dyDescent="0.35">
      <c r="A1" s="90" t="s">
        <v>170</v>
      </c>
    </row>
    <row r="2" spans="1:31" x14ac:dyDescent="0.3">
      <c r="A2" s="92"/>
    </row>
    <row r="3" spans="1:31" x14ac:dyDescent="0.3">
      <c r="B3" s="167" t="s">
        <v>0</v>
      </c>
      <c r="C3" s="168"/>
      <c r="D3" s="168"/>
      <c r="E3" s="168"/>
      <c r="F3" s="168"/>
      <c r="G3" s="169"/>
      <c r="H3" s="167" t="s">
        <v>1</v>
      </c>
      <c r="I3" s="168"/>
      <c r="J3" s="168"/>
      <c r="K3" s="168"/>
      <c r="L3" s="168"/>
      <c r="M3" s="169"/>
      <c r="N3" s="167" t="s">
        <v>5</v>
      </c>
      <c r="O3" s="168"/>
      <c r="P3" s="168"/>
      <c r="Q3" s="168"/>
      <c r="R3" s="168"/>
      <c r="S3" s="169"/>
      <c r="T3" s="167" t="s">
        <v>6</v>
      </c>
      <c r="U3" s="168"/>
      <c r="V3" s="168"/>
      <c r="W3" s="168"/>
      <c r="X3" s="168"/>
      <c r="Y3" s="169"/>
      <c r="Z3" s="167" t="s">
        <v>7</v>
      </c>
      <c r="AA3" s="168"/>
      <c r="AB3" s="168"/>
      <c r="AC3" s="168"/>
      <c r="AD3" s="168"/>
      <c r="AE3" s="169"/>
    </row>
    <row r="4" spans="1:31" s="93" customFormat="1" ht="27.6" x14ac:dyDescent="0.3">
      <c r="B4" s="94" t="str">
        <f>GWP!B4</f>
        <v>FW_sep.</v>
      </c>
      <c r="C4" s="95" t="str">
        <f>GWP!C4</f>
        <v>FW_residual</v>
      </c>
      <c r="D4" s="95" t="str">
        <f>GWP!D4</f>
        <v>FW_AD</v>
      </c>
      <c r="E4" s="95" t="str">
        <f>GWP!E4</f>
        <v>FW_Inc</v>
      </c>
      <c r="F4" s="95" t="str">
        <f>GWP!F4</f>
        <v>SS_AD_Inc</v>
      </c>
      <c r="G4" s="96" t="str">
        <f>GWP!G4</f>
        <v>SS_AD_UOL</v>
      </c>
      <c r="H4" s="97" t="str">
        <f>GWP!H4</f>
        <v>FW_sep.</v>
      </c>
      <c r="I4" s="98" t="str">
        <f>GWP!I4</f>
        <v>FW_residual</v>
      </c>
      <c r="J4" s="98" t="str">
        <f>GWP!J4</f>
        <v>FW_AD</v>
      </c>
      <c r="K4" s="98" t="str">
        <f>GWP!K4</f>
        <v>FW_Inc</v>
      </c>
      <c r="L4" s="98" t="str">
        <f>GWP!L4</f>
        <v>SS_AD_Inc</v>
      </c>
      <c r="M4" s="99" t="str">
        <f>GWP!M4</f>
        <v>SS_AD_UOL</v>
      </c>
      <c r="N4" s="97" t="str">
        <f>GWP!N4</f>
        <v>FW_sep.</v>
      </c>
      <c r="O4" s="98" t="str">
        <f>GWP!O4</f>
        <v>FW_residual</v>
      </c>
      <c r="P4" s="98" t="str">
        <f>GWP!P4</f>
        <v>FW_AD</v>
      </c>
      <c r="Q4" s="98" t="str">
        <f>GWP!Q4</f>
        <v>FW_Inc</v>
      </c>
      <c r="R4" s="98" t="str">
        <f>GWP!R4</f>
        <v>SS_AD_Inc</v>
      </c>
      <c r="S4" s="99" t="str">
        <f>GWP!S4</f>
        <v>SS_AD_UOL</v>
      </c>
      <c r="T4" s="97" t="str">
        <f>GWP!T4</f>
        <v>FW_sep.</v>
      </c>
      <c r="U4" s="98" t="str">
        <f>GWP!U4</f>
        <v>FW_residual</v>
      </c>
      <c r="V4" s="98" t="str">
        <f>GWP!V4</f>
        <v>FW_AD</v>
      </c>
      <c r="W4" s="98" t="str">
        <f>GWP!W4</f>
        <v>FW_Inc</v>
      </c>
      <c r="X4" s="98" t="str">
        <f>GWP!X4</f>
        <v>SS_AD_Inc</v>
      </c>
      <c r="Y4" s="99" t="str">
        <f>GWP!Y4</f>
        <v>SS_AD_UOL</v>
      </c>
      <c r="Z4" s="97" t="str">
        <f>GWP!Z4</f>
        <v>FW_sep.</v>
      </c>
      <c r="AA4" s="98" t="str">
        <f>GWP!AA4</f>
        <v>FW_residual</v>
      </c>
      <c r="AB4" s="98" t="str">
        <f>GWP!AB4</f>
        <v>FW_AD</v>
      </c>
      <c r="AC4" s="98" t="str">
        <f>GWP!AC4</f>
        <v>FW_Inc</v>
      </c>
      <c r="AD4" s="98" t="str">
        <f>GWP!AD4</f>
        <v>SS_AD_Inc</v>
      </c>
      <c r="AE4" s="99" t="str">
        <f>GWP!AE4</f>
        <v>SS_AD_UOL</v>
      </c>
    </row>
    <row r="5" spans="1:31" s="93" customFormat="1" ht="27.6" x14ac:dyDescent="0.3">
      <c r="B5" s="100" t="s">
        <v>180</v>
      </c>
      <c r="C5" s="101" t="str">
        <f t="shared" ref="C5:AE5" si="0">B5</f>
        <v>m3 water</v>
      </c>
      <c r="D5" s="101" t="str">
        <f t="shared" si="0"/>
        <v>m3 water</v>
      </c>
      <c r="E5" s="101" t="str">
        <f t="shared" si="0"/>
        <v>m3 water</v>
      </c>
      <c r="F5" s="101" t="str">
        <f t="shared" si="0"/>
        <v>m3 water</v>
      </c>
      <c r="G5" s="102" t="str">
        <f t="shared" si="0"/>
        <v>m3 water</v>
      </c>
      <c r="H5" s="100" t="str">
        <f t="shared" si="0"/>
        <v>m3 water</v>
      </c>
      <c r="I5" s="101" t="str">
        <f t="shared" si="0"/>
        <v>m3 water</v>
      </c>
      <c r="J5" s="101" t="str">
        <f t="shared" si="0"/>
        <v>m3 water</v>
      </c>
      <c r="K5" s="101" t="str">
        <f t="shared" si="0"/>
        <v>m3 water</v>
      </c>
      <c r="L5" s="101" t="str">
        <f t="shared" si="0"/>
        <v>m3 water</v>
      </c>
      <c r="M5" s="102" t="str">
        <f t="shared" si="0"/>
        <v>m3 water</v>
      </c>
      <c r="N5" s="100" t="str">
        <f t="shared" si="0"/>
        <v>m3 water</v>
      </c>
      <c r="O5" s="101" t="str">
        <f t="shared" si="0"/>
        <v>m3 water</v>
      </c>
      <c r="P5" s="101" t="str">
        <f t="shared" si="0"/>
        <v>m3 water</v>
      </c>
      <c r="Q5" s="101" t="str">
        <f t="shared" si="0"/>
        <v>m3 water</v>
      </c>
      <c r="R5" s="101" t="str">
        <f t="shared" si="0"/>
        <v>m3 water</v>
      </c>
      <c r="S5" s="102" t="str">
        <f t="shared" si="0"/>
        <v>m3 water</v>
      </c>
      <c r="T5" s="100" t="str">
        <f t="shared" si="0"/>
        <v>m3 water</v>
      </c>
      <c r="U5" s="101" t="str">
        <f t="shared" si="0"/>
        <v>m3 water</v>
      </c>
      <c r="V5" s="101" t="str">
        <f t="shared" si="0"/>
        <v>m3 water</v>
      </c>
      <c r="W5" s="101" t="str">
        <f t="shared" si="0"/>
        <v>m3 water</v>
      </c>
      <c r="X5" s="101" t="str">
        <f t="shared" si="0"/>
        <v>m3 water</v>
      </c>
      <c r="Y5" s="102" t="str">
        <f t="shared" si="0"/>
        <v>m3 water</v>
      </c>
      <c r="Z5" s="100" t="str">
        <f t="shared" si="0"/>
        <v>m3 water</v>
      </c>
      <c r="AA5" s="101" t="str">
        <f t="shared" si="0"/>
        <v>m3 water</v>
      </c>
      <c r="AB5" s="101" t="str">
        <f t="shared" si="0"/>
        <v>m3 water</v>
      </c>
      <c r="AC5" s="101" t="str">
        <f t="shared" si="0"/>
        <v>m3 water</v>
      </c>
      <c r="AD5" s="101" t="str">
        <f t="shared" si="0"/>
        <v>m3 water</v>
      </c>
      <c r="AE5" s="102" t="str">
        <f t="shared" si="0"/>
        <v>m3 water</v>
      </c>
    </row>
    <row r="6" spans="1:31" s="93" customFormat="1" x14ac:dyDescent="0.3">
      <c r="A6" s="114" t="str">
        <f>GWP!A6</f>
        <v>PHA_refinery+PHA refinery</v>
      </c>
      <c r="B6" s="103">
        <v>5.4462497492644983</v>
      </c>
      <c r="C6" s="104">
        <v>5.4649228249610697</v>
      </c>
      <c r="D6" s="104">
        <v>5.4461714437755075</v>
      </c>
      <c r="E6" s="104">
        <v>5.4866144785208792</v>
      </c>
      <c r="F6" s="104">
        <v>5.4804690029512964</v>
      </c>
      <c r="G6" s="105">
        <v>5.4525105581739028</v>
      </c>
      <c r="H6" s="103">
        <v>5.1240720056015512</v>
      </c>
      <c r="I6" s="104">
        <v>5.0830321823061277</v>
      </c>
      <c r="J6" s="104">
        <v>5.0789751876660691</v>
      </c>
      <c r="K6" s="104">
        <v>5.1161676266031408</v>
      </c>
      <c r="L6" s="104">
        <v>5.1412840794669306</v>
      </c>
      <c r="M6" s="105">
        <v>5.0862870514414178</v>
      </c>
      <c r="N6" s="103">
        <v>5.0412829402411754</v>
      </c>
      <c r="O6" s="104">
        <v>5.00359107650727</v>
      </c>
      <c r="P6" s="104">
        <v>5.0398845732992745</v>
      </c>
      <c r="Q6" s="104">
        <v>5.0550763595463559</v>
      </c>
      <c r="R6" s="104">
        <v>5.0608912244365731</v>
      </c>
      <c r="S6" s="105">
        <v>5.0313513299604429</v>
      </c>
      <c r="T6" s="103">
        <v>5.4252106823846198</v>
      </c>
      <c r="U6" s="104">
        <v>5.4537041288513084</v>
      </c>
      <c r="V6" s="104">
        <v>5.4325335360167237</v>
      </c>
      <c r="W6" s="104">
        <v>5.4294679204974363</v>
      </c>
      <c r="X6" s="104">
        <v>5.4388429252230406</v>
      </c>
      <c r="Y6" s="105">
        <v>5.4418444229858789</v>
      </c>
      <c r="Z6" s="103">
        <v>4.9615327475586719</v>
      </c>
      <c r="AA6" s="104">
        <v>4.9575698472649128</v>
      </c>
      <c r="AB6" s="104">
        <v>4.9847730694764429</v>
      </c>
      <c r="AC6" s="104">
        <v>4.9430367502893509</v>
      </c>
      <c r="AD6" s="104">
        <v>4.9515148373483955</v>
      </c>
      <c r="AE6" s="105">
        <v>4.9869360456145415</v>
      </c>
    </row>
    <row r="7" spans="1:31" s="93" customFormat="1" x14ac:dyDescent="0.3">
      <c r="A7" s="114" t="str">
        <f>GWP!A7</f>
        <v>PHA_refinery+Collection</v>
      </c>
      <c r="B7" s="106">
        <v>1.8178944102321151</v>
      </c>
      <c r="C7" s="107">
        <v>1.7910812951890793</v>
      </c>
      <c r="D7" s="107">
        <v>1.7846817383912357</v>
      </c>
      <c r="E7" s="107">
        <v>1.8151145232396348</v>
      </c>
      <c r="F7" s="107">
        <v>1.8024535809178501</v>
      </c>
      <c r="G7" s="108">
        <v>1.7675096293187376</v>
      </c>
      <c r="H7" s="106">
        <v>1.7372502090769479</v>
      </c>
      <c r="I7" s="107">
        <v>1.7204983215801055</v>
      </c>
      <c r="J7" s="107">
        <v>1.7032827024651267</v>
      </c>
      <c r="K7" s="107">
        <v>1.7075706553136183</v>
      </c>
      <c r="L7" s="107">
        <v>1.736807084269439</v>
      </c>
      <c r="M7" s="108">
        <v>1.7223478733204172</v>
      </c>
      <c r="N7" s="106">
        <v>1.6237448524862714</v>
      </c>
      <c r="O7" s="107">
        <v>1.6132334250261342</v>
      </c>
      <c r="P7" s="107">
        <v>1.6143497233550494</v>
      </c>
      <c r="Q7" s="107">
        <v>1.5891605034991607</v>
      </c>
      <c r="R7" s="107">
        <v>1.6170455931456587</v>
      </c>
      <c r="S7" s="108">
        <v>1.5973314945163011</v>
      </c>
      <c r="T7" s="106">
        <v>1.8449995638680292</v>
      </c>
      <c r="U7" s="107">
        <v>1.8676909423756833</v>
      </c>
      <c r="V7" s="107">
        <v>1.8238964468247152</v>
      </c>
      <c r="W7" s="107">
        <v>1.8406999273319993</v>
      </c>
      <c r="X7" s="107">
        <v>1.872821211222734</v>
      </c>
      <c r="Y7" s="108">
        <v>1.8545030969082177</v>
      </c>
      <c r="Z7" s="106">
        <v>1.5313290541933611</v>
      </c>
      <c r="AA7" s="107">
        <v>1.5122896778527259</v>
      </c>
      <c r="AB7" s="107">
        <v>1.5357823428763546</v>
      </c>
      <c r="AC7" s="107">
        <v>1.545894490210308</v>
      </c>
      <c r="AD7" s="107">
        <v>1.5441983782091078</v>
      </c>
      <c r="AE7" s="108">
        <v>1.5354306150775814</v>
      </c>
    </row>
    <row r="8" spans="1:31" s="93" customFormat="1" x14ac:dyDescent="0.3">
      <c r="A8" s="114" t="str">
        <f>GWP!A8</f>
        <v>PHA_waste+Direct AD</v>
      </c>
      <c r="B8" s="106">
        <v>5.8109405890976414E-2</v>
      </c>
      <c r="C8" s="107">
        <v>5.8168902016737654E-2</v>
      </c>
      <c r="D8" s="107">
        <v>5.8295696779476484E-2</v>
      </c>
      <c r="E8" s="107">
        <v>5.8453423603628235E-2</v>
      </c>
      <c r="F8" s="107">
        <v>0.15729516651224418</v>
      </c>
      <c r="G8" s="108">
        <v>0.15738384055880172</v>
      </c>
      <c r="H8" s="106">
        <v>0.12171466331635117</v>
      </c>
      <c r="I8" s="107">
        <v>0.12263964438085652</v>
      </c>
      <c r="J8" s="107">
        <v>0.12251326569969249</v>
      </c>
      <c r="K8" s="107">
        <v>0.12232868856978678</v>
      </c>
      <c r="L8" s="107">
        <v>0.12228054526183621</v>
      </c>
      <c r="M8" s="108">
        <v>0.123114365931666</v>
      </c>
      <c r="N8" s="106">
        <v>0.18524068966480789</v>
      </c>
      <c r="O8" s="107">
        <v>0.18200384982715337</v>
      </c>
      <c r="P8" s="107">
        <v>0.18211666533017584</v>
      </c>
      <c r="Q8" s="107">
        <v>8.7981962629477745E-2</v>
      </c>
      <c r="R8" s="107">
        <v>0.22879410258104052</v>
      </c>
      <c r="S8" s="108">
        <v>0.22837613326740122</v>
      </c>
      <c r="T8" s="106">
        <v>0.12772069857085361</v>
      </c>
      <c r="U8" s="107">
        <v>0.12805199247107352</v>
      </c>
      <c r="V8" s="107">
        <v>0.12764530415898573</v>
      </c>
      <c r="W8" s="107">
        <v>0.1282067612113065</v>
      </c>
      <c r="X8" s="107">
        <v>0.1275394541001823</v>
      </c>
      <c r="Y8" s="108">
        <v>0.12783574697185962</v>
      </c>
      <c r="Z8" s="106">
        <v>5.6718973013790773E-2</v>
      </c>
      <c r="AA8" s="107">
        <v>5.6533054676100029E-2</v>
      </c>
      <c r="AB8" s="107">
        <v>5.6476257658102956E-2</v>
      </c>
      <c r="AC8" s="107">
        <v>5.6463380574727967E-2</v>
      </c>
      <c r="AD8" s="107">
        <v>0.12416061028947752</v>
      </c>
      <c r="AE8" s="108">
        <v>0.12509163944467253</v>
      </c>
    </row>
    <row r="9" spans="1:31" s="93" customFormat="1" x14ac:dyDescent="0.3">
      <c r="A9" s="114" t="str">
        <f>GWP!A9</f>
        <v>PHA_waste+Biogas use+avoided</v>
      </c>
      <c r="B9" s="106">
        <v>-0.13144059397915758</v>
      </c>
      <c r="C9" s="107">
        <v>-0.13139349166017816</v>
      </c>
      <c r="D9" s="107">
        <v>-0.1311516340370362</v>
      </c>
      <c r="E9" s="107">
        <v>-0.13161415488051745</v>
      </c>
      <c r="F9" s="107">
        <v>-0.32198566839494802</v>
      </c>
      <c r="G9" s="108">
        <v>-0.31900880512343671</v>
      </c>
      <c r="H9" s="106">
        <v>-0.25156851801362334</v>
      </c>
      <c r="I9" s="107">
        <v>-0.25071333428590736</v>
      </c>
      <c r="J9" s="107">
        <v>-0.25039377088263409</v>
      </c>
      <c r="K9" s="107">
        <v>-0.24930006073935113</v>
      </c>
      <c r="L9" s="107">
        <v>-0.24948805143928082</v>
      </c>
      <c r="M9" s="108">
        <v>-0.24929313319705534</v>
      </c>
      <c r="N9" s="106">
        <v>-0.12096905724140082</v>
      </c>
      <c r="O9" s="107">
        <v>-0.12029229469843362</v>
      </c>
      <c r="P9" s="107">
        <v>-0.12185998068545444</v>
      </c>
      <c r="Q9" s="107">
        <v>-0.11604522831288415</v>
      </c>
      <c r="R9" s="107">
        <v>-0.18261788428840864</v>
      </c>
      <c r="S9" s="108">
        <v>-0.18104289190953873</v>
      </c>
      <c r="T9" s="106">
        <v>-0.53637564259768844</v>
      </c>
      <c r="U9" s="107">
        <v>-0.526375827909771</v>
      </c>
      <c r="V9" s="107">
        <v>-0.52454294728235595</v>
      </c>
      <c r="W9" s="107">
        <v>-0.52925763862130548</v>
      </c>
      <c r="X9" s="107">
        <v>-0.53146128360738543</v>
      </c>
      <c r="Y9" s="108">
        <v>-0.53061441435711543</v>
      </c>
      <c r="Z9" s="106">
        <v>-8.3999411385460063E-2</v>
      </c>
      <c r="AA9" s="107">
        <v>-8.4050943574481854E-2</v>
      </c>
      <c r="AB9" s="107">
        <v>-8.3947776340260696E-2</v>
      </c>
      <c r="AC9" s="107">
        <v>-8.4100320183797053E-2</v>
      </c>
      <c r="AD9" s="107">
        <v>-0.17570761953532515</v>
      </c>
      <c r="AE9" s="108">
        <v>-0.1776344146151061</v>
      </c>
    </row>
    <row r="10" spans="1:31" s="93" customFormat="1" x14ac:dyDescent="0.3">
      <c r="A10" s="114" t="str">
        <f>GWP!A10</f>
        <v>PHA_waste+Composting</v>
      </c>
      <c r="B10" s="106">
        <v>0.14826219509897931</v>
      </c>
      <c r="C10" s="107">
        <v>0.15074040739932559</v>
      </c>
      <c r="D10" s="107">
        <v>0.15090367152899836</v>
      </c>
      <c r="E10" s="107">
        <v>0.14896745398802078</v>
      </c>
      <c r="F10" s="107">
        <v>0</v>
      </c>
      <c r="G10" s="108">
        <v>0.24735703146439555</v>
      </c>
      <c r="H10" s="106">
        <v>0</v>
      </c>
      <c r="I10" s="107">
        <v>0</v>
      </c>
      <c r="J10" s="107">
        <v>0</v>
      </c>
      <c r="K10" s="107">
        <v>0</v>
      </c>
      <c r="L10" s="107">
        <v>0</v>
      </c>
      <c r="M10" s="108">
        <v>0</v>
      </c>
      <c r="N10" s="106">
        <v>0.15142039787874664</v>
      </c>
      <c r="O10" s="107">
        <v>0.15260878206403808</v>
      </c>
      <c r="P10" s="107">
        <v>0.15125398447009344</v>
      </c>
      <c r="Q10" s="107">
        <v>0.15363017928540273</v>
      </c>
      <c r="R10" s="107">
        <v>0</v>
      </c>
      <c r="S10" s="108">
        <v>0.19275486731204663</v>
      </c>
      <c r="T10" s="106">
        <v>0</v>
      </c>
      <c r="U10" s="107">
        <v>0</v>
      </c>
      <c r="V10" s="107">
        <v>0</v>
      </c>
      <c r="W10" s="107">
        <v>0</v>
      </c>
      <c r="X10" s="107">
        <v>0</v>
      </c>
      <c r="Y10" s="108">
        <v>0</v>
      </c>
      <c r="Z10" s="106">
        <v>0.17020058696282722</v>
      </c>
      <c r="AA10" s="107">
        <v>0.1687858578980897</v>
      </c>
      <c r="AB10" s="107">
        <v>0.16884545433499654</v>
      </c>
      <c r="AC10" s="107">
        <v>0.16739995085207418</v>
      </c>
      <c r="AD10" s="107">
        <v>0</v>
      </c>
      <c r="AE10" s="108">
        <v>0.15071771927167651</v>
      </c>
    </row>
    <row r="11" spans="1:31" s="93" customFormat="1" x14ac:dyDescent="0.3">
      <c r="A11" s="114" t="str">
        <f>GWP!A11</f>
        <v>PHA_waste+UOL</v>
      </c>
      <c r="B11" s="106">
        <v>-0.25374873325009395</v>
      </c>
      <c r="C11" s="107">
        <v>-0.25407760880307723</v>
      </c>
      <c r="D11" s="107">
        <v>-0.25408973332168683</v>
      </c>
      <c r="E11" s="107">
        <v>-0.25434115899512316</v>
      </c>
      <c r="F11" s="107">
        <v>0</v>
      </c>
      <c r="G11" s="108">
        <v>-0.26898554374608941</v>
      </c>
      <c r="H11" s="106">
        <v>0</v>
      </c>
      <c r="I11" s="107">
        <v>0</v>
      </c>
      <c r="J11" s="107">
        <v>0</v>
      </c>
      <c r="K11" s="107">
        <v>0</v>
      </c>
      <c r="L11" s="107">
        <v>0</v>
      </c>
      <c r="M11" s="108">
        <v>-0.35901176089902204</v>
      </c>
      <c r="N11" s="106">
        <v>-0.21000547151039645</v>
      </c>
      <c r="O11" s="107">
        <v>-0.20950748711246414</v>
      </c>
      <c r="P11" s="107">
        <v>-0.21000871788637188</v>
      </c>
      <c r="Q11" s="107">
        <v>-0.20935989343491909</v>
      </c>
      <c r="R11" s="107">
        <v>0</v>
      </c>
      <c r="S11" s="108">
        <v>-0.25874162471067474</v>
      </c>
      <c r="T11" s="106">
        <v>-0.43497688582168575</v>
      </c>
      <c r="U11" s="107">
        <v>-0.4334856996189857</v>
      </c>
      <c r="V11" s="107">
        <v>-0.43465859041189558</v>
      </c>
      <c r="W11" s="107">
        <v>-0.43446603825307795</v>
      </c>
      <c r="X11" s="107">
        <v>0</v>
      </c>
      <c r="Y11" s="108">
        <v>-0.43395437861666369</v>
      </c>
      <c r="Z11" s="106">
        <v>-0.18129695821054545</v>
      </c>
      <c r="AA11" s="107">
        <v>-0.18002815609064618</v>
      </c>
      <c r="AB11" s="107">
        <v>-0.18353653073350393</v>
      </c>
      <c r="AC11" s="107">
        <v>-0.18062725254372575</v>
      </c>
      <c r="AD11" s="107">
        <v>0</v>
      </c>
      <c r="AE11" s="108">
        <v>-0.18124301642572158</v>
      </c>
    </row>
    <row r="12" spans="1:31" s="93" customFormat="1" x14ac:dyDescent="0.3">
      <c r="A12" s="114" t="str">
        <f>GWP!A12</f>
        <v>PHA_waste+Incineration+MBT(direct)</v>
      </c>
      <c r="B12" s="106">
        <v>0.31269330823188174</v>
      </c>
      <c r="C12" s="107">
        <v>0.31276369492926759</v>
      </c>
      <c r="D12" s="107">
        <v>0.30753110244263793</v>
      </c>
      <c r="E12" s="107">
        <v>0.49422343710968436</v>
      </c>
      <c r="F12" s="107">
        <v>1.4756016668685163</v>
      </c>
      <c r="G12" s="108">
        <v>0.13776612437061589</v>
      </c>
      <c r="H12" s="106">
        <v>1.2233046836760804</v>
      </c>
      <c r="I12" s="107">
        <v>1.2207758833512541</v>
      </c>
      <c r="J12" s="107">
        <v>1.2289904039364081</v>
      </c>
      <c r="K12" s="107">
        <v>1.2221815457409388</v>
      </c>
      <c r="L12" s="107">
        <v>1.2136498068760941</v>
      </c>
      <c r="M12" s="108">
        <v>0.52956963272209601</v>
      </c>
      <c r="N12" s="106">
        <v>0.11643521283486281</v>
      </c>
      <c r="O12" s="107">
        <v>0.11525824289621926</v>
      </c>
      <c r="P12" s="107">
        <v>0.11439066780219875</v>
      </c>
      <c r="Q12" s="107">
        <v>0.29005775281870461</v>
      </c>
      <c r="R12" s="107">
        <v>1.235367776099741</v>
      </c>
      <c r="S12" s="108">
        <v>0.11598127874458063</v>
      </c>
      <c r="T12" s="106">
        <v>0.61180106980812088</v>
      </c>
      <c r="U12" s="107">
        <v>0.61112192897309714</v>
      </c>
      <c r="V12" s="107">
        <v>0.60811576073292728</v>
      </c>
      <c r="W12" s="107">
        <v>0.61572327774382718</v>
      </c>
      <c r="X12" s="107">
        <v>1.3611636744013236</v>
      </c>
      <c r="Y12" s="108">
        <v>0.6033920610326392</v>
      </c>
      <c r="Z12" s="106">
        <v>1.6800494536064481E-3</v>
      </c>
      <c r="AA12" s="107">
        <v>1.6872963220350239E-3</v>
      </c>
      <c r="AB12" s="107">
        <v>1.6820391958486461E-3</v>
      </c>
      <c r="AC12" s="107">
        <v>0.27511397730766096</v>
      </c>
      <c r="AD12" s="107">
        <v>0.6893585215470327</v>
      </c>
      <c r="AE12" s="108">
        <v>1.6829933391105849E-3</v>
      </c>
    </row>
    <row r="13" spans="1:31" s="93" customFormat="1" ht="27.6" x14ac:dyDescent="0.3">
      <c r="A13" s="114" t="str">
        <f>GWP!A13</f>
        <v>PHA_waste+Avoided energy (incineration+MBT)</v>
      </c>
      <c r="B13" s="106">
        <v>-4.4790656783790836E-2</v>
      </c>
      <c r="C13" s="107">
        <v>-4.4822062895720376E-2</v>
      </c>
      <c r="D13" s="107">
        <v>-4.4801860099231795E-2</v>
      </c>
      <c r="E13" s="107">
        <v>-6.9293237274128491E-2</v>
      </c>
      <c r="F13" s="107">
        <v>-0.13090343137472876</v>
      </c>
      <c r="G13" s="108">
        <v>-1.4584684268966457E-2</v>
      </c>
      <c r="H13" s="106">
        <v>-0.20451699746782018</v>
      </c>
      <c r="I13" s="107">
        <v>-0.20216034961692717</v>
      </c>
      <c r="J13" s="107">
        <v>-0.19765983186647565</v>
      </c>
      <c r="K13" s="107">
        <v>-0.20177598077724065</v>
      </c>
      <c r="L13" s="107">
        <v>-0.20160455731551497</v>
      </c>
      <c r="M13" s="108">
        <v>-7.0248494352334309E-2</v>
      </c>
      <c r="N13" s="106">
        <v>-1.2016893446967172E-2</v>
      </c>
      <c r="O13" s="107">
        <v>-1.1788305655115761E-2</v>
      </c>
      <c r="P13" s="107">
        <v>-1.1688475171398798E-2</v>
      </c>
      <c r="Q13" s="107">
        <v>-3.1380470591975622E-2</v>
      </c>
      <c r="R13" s="107">
        <v>-3.6463986431589046E-2</v>
      </c>
      <c r="S13" s="108">
        <v>-1.1942160483984577E-2</v>
      </c>
      <c r="T13" s="106">
        <v>-3.9398743176192859E-2</v>
      </c>
      <c r="U13" s="107">
        <v>-3.9280029635459492E-2</v>
      </c>
      <c r="V13" s="107">
        <v>-3.8569347418348443E-2</v>
      </c>
      <c r="W13" s="107">
        <v>-4.0446073800567431E-2</v>
      </c>
      <c r="X13" s="107">
        <v>-0.13514497843100581</v>
      </c>
      <c r="Y13" s="108">
        <v>-3.8868982031565281E-2</v>
      </c>
      <c r="Z13" s="106">
        <v>0</v>
      </c>
      <c r="AA13" s="107">
        <v>0</v>
      </c>
      <c r="AB13" s="107">
        <v>0</v>
      </c>
      <c r="AC13" s="107">
        <v>-0.10304717390438259</v>
      </c>
      <c r="AD13" s="107">
        <v>-6.1589310913322842E-2</v>
      </c>
      <c r="AE13" s="108">
        <v>0</v>
      </c>
    </row>
    <row r="14" spans="1:31" s="93" customFormat="1" x14ac:dyDescent="0.3">
      <c r="A14" s="114" t="str">
        <f>GWP!A14</f>
        <v>PHA_waste+Landfill</v>
      </c>
      <c r="B14" s="106">
        <v>0</v>
      </c>
      <c r="C14" s="107">
        <v>0</v>
      </c>
      <c r="D14" s="107">
        <v>0</v>
      </c>
      <c r="E14" s="107">
        <v>0</v>
      </c>
      <c r="F14" s="107">
        <v>0</v>
      </c>
      <c r="G14" s="108">
        <v>0</v>
      </c>
      <c r="H14" s="106">
        <v>0</v>
      </c>
      <c r="I14" s="107">
        <v>0</v>
      </c>
      <c r="J14" s="107">
        <v>0</v>
      </c>
      <c r="K14" s="107">
        <v>0</v>
      </c>
      <c r="L14" s="107">
        <v>0</v>
      </c>
      <c r="M14" s="108">
        <v>0</v>
      </c>
      <c r="N14" s="106">
        <v>-4.6997304244334841E-3</v>
      </c>
      <c r="O14" s="107">
        <v>-4.6285464729598474E-3</v>
      </c>
      <c r="P14" s="107">
        <v>-4.6280253797435318E-3</v>
      </c>
      <c r="Q14" s="107">
        <v>0</v>
      </c>
      <c r="R14" s="107">
        <v>-4.5977333736043945E-3</v>
      </c>
      <c r="S14" s="108">
        <v>-4.6691315652383266E-3</v>
      </c>
      <c r="T14" s="106">
        <v>0</v>
      </c>
      <c r="U14" s="107">
        <v>0</v>
      </c>
      <c r="V14" s="107">
        <v>0</v>
      </c>
      <c r="W14" s="107">
        <v>0</v>
      </c>
      <c r="X14" s="107">
        <v>0</v>
      </c>
      <c r="Y14" s="108">
        <v>0</v>
      </c>
      <c r="Z14" s="106">
        <v>-7.827898423387273E-3</v>
      </c>
      <c r="AA14" s="107">
        <v>-7.8839327413341379E-3</v>
      </c>
      <c r="AB14" s="107">
        <v>-7.9891316822632528E-3</v>
      </c>
      <c r="AC14" s="107">
        <v>0</v>
      </c>
      <c r="AD14" s="107">
        <v>-8.1493936992947016E-3</v>
      </c>
      <c r="AE14" s="108">
        <v>-7.9353341617259612E-3</v>
      </c>
    </row>
    <row r="15" spans="1:31" s="93" customFormat="1" x14ac:dyDescent="0.3">
      <c r="A15" s="114" t="str">
        <f>GWP!A15</f>
        <v>PHA_waste+WWTP+dew</v>
      </c>
      <c r="B15" s="110">
        <v>0.42753202812816443</v>
      </c>
      <c r="C15" s="111">
        <v>0.43510928899391732</v>
      </c>
      <c r="D15" s="111">
        <v>0.4277897953610153</v>
      </c>
      <c r="E15" s="111">
        <v>0.42982906971642415</v>
      </c>
      <c r="F15" s="111">
        <v>0.40592907960454444</v>
      </c>
      <c r="G15" s="112">
        <v>0.40796352789641649</v>
      </c>
      <c r="H15" s="110">
        <v>0.44796992795391405</v>
      </c>
      <c r="I15" s="111">
        <v>0.44101850923408309</v>
      </c>
      <c r="J15" s="111">
        <v>0.44151113579766316</v>
      </c>
      <c r="K15" s="111">
        <v>0.44631414453231938</v>
      </c>
      <c r="L15" s="111">
        <v>0.44175683579996938</v>
      </c>
      <c r="M15" s="112">
        <v>5.7930047608996289E-2</v>
      </c>
      <c r="N15" s="110">
        <v>0.41374438096232247</v>
      </c>
      <c r="O15" s="111">
        <v>0.40697860429186672</v>
      </c>
      <c r="P15" s="111">
        <v>0.40873938240580526</v>
      </c>
      <c r="Q15" s="111">
        <v>0.40879234167652623</v>
      </c>
      <c r="R15" s="111">
        <v>0.39985439696670483</v>
      </c>
      <c r="S15" s="112">
        <v>0.39478182963256681</v>
      </c>
      <c r="T15" s="110">
        <v>7.5884734716806998E-2</v>
      </c>
      <c r="U15" s="111">
        <v>7.5768009802797895E-2</v>
      </c>
      <c r="V15" s="111">
        <v>7.5576320661705734E-2</v>
      </c>
      <c r="W15" s="111">
        <v>7.5662094450728176E-2</v>
      </c>
      <c r="X15" s="111">
        <v>0.57888893294862609</v>
      </c>
      <c r="Y15" s="112">
        <v>7.5556617579056129E-2</v>
      </c>
      <c r="Z15" s="110">
        <v>0.50889613673015066</v>
      </c>
      <c r="AA15" s="111">
        <v>0.51448926238213066</v>
      </c>
      <c r="AB15" s="111">
        <v>0.50619481500334684</v>
      </c>
      <c r="AC15" s="111">
        <v>0.51171226566371952</v>
      </c>
      <c r="AD15" s="111">
        <v>0.4972338548278557</v>
      </c>
      <c r="AE15" s="112">
        <v>0.50068777323679237</v>
      </c>
    </row>
    <row r="16" spans="1:31" s="93" customFormat="1" x14ac:dyDescent="0.3">
      <c r="A16" s="114" t="str">
        <f>GWP!A16</f>
        <v>Food waste_CF+PHA refinery</v>
      </c>
      <c r="B16" s="103">
        <v>0</v>
      </c>
      <c r="C16" s="104">
        <v>0</v>
      </c>
      <c r="D16" s="104">
        <v>0</v>
      </c>
      <c r="E16" s="104">
        <v>0</v>
      </c>
      <c r="F16" s="104">
        <v>0</v>
      </c>
      <c r="G16" s="105">
        <v>0</v>
      </c>
      <c r="H16" s="103">
        <v>0</v>
      </c>
      <c r="I16" s="104">
        <v>0</v>
      </c>
      <c r="J16" s="104">
        <v>0</v>
      </c>
      <c r="K16" s="104">
        <v>0</v>
      </c>
      <c r="L16" s="104">
        <v>0</v>
      </c>
      <c r="M16" s="105">
        <v>0</v>
      </c>
      <c r="N16" s="103">
        <v>0</v>
      </c>
      <c r="O16" s="104">
        <v>0</v>
      </c>
      <c r="P16" s="104">
        <v>0</v>
      </c>
      <c r="Q16" s="104">
        <v>0</v>
      </c>
      <c r="R16" s="104">
        <v>0</v>
      </c>
      <c r="S16" s="105">
        <v>0</v>
      </c>
      <c r="T16" s="103">
        <v>0</v>
      </c>
      <c r="U16" s="104">
        <v>0</v>
      </c>
      <c r="V16" s="104">
        <v>0</v>
      </c>
      <c r="W16" s="104">
        <v>0</v>
      </c>
      <c r="X16" s="104">
        <v>0</v>
      </c>
      <c r="Y16" s="105">
        <v>0</v>
      </c>
      <c r="Z16" s="103">
        <v>0</v>
      </c>
      <c r="AA16" s="104">
        <v>0</v>
      </c>
      <c r="AB16" s="104">
        <v>0</v>
      </c>
      <c r="AC16" s="104">
        <v>0</v>
      </c>
      <c r="AD16" s="104">
        <v>0</v>
      </c>
      <c r="AE16" s="105">
        <v>0</v>
      </c>
    </row>
    <row r="17" spans="1:31" s="93" customFormat="1" x14ac:dyDescent="0.3">
      <c r="A17" s="114" t="str">
        <f>GWP!A17</f>
        <v>Food waste_CF+Collection</v>
      </c>
      <c r="B17" s="106">
        <v>-1.8180498842585899</v>
      </c>
      <c r="C17" s="107">
        <v>-1.3461183719238641</v>
      </c>
      <c r="D17" s="107">
        <v>-1.7848456169676072</v>
      </c>
      <c r="E17" s="107">
        <v>-1.3488911288555476</v>
      </c>
      <c r="F17" s="107">
        <v>-1.8026090482693298</v>
      </c>
      <c r="G17" s="108">
        <v>-1.7676694220929954</v>
      </c>
      <c r="H17" s="106">
        <v>-1.7372502090769479</v>
      </c>
      <c r="I17" s="107">
        <v>-1.1860179754381324</v>
      </c>
      <c r="J17" s="107">
        <v>-1.7032827024651267</v>
      </c>
      <c r="K17" s="107">
        <v>-1.224031604555271</v>
      </c>
      <c r="L17" s="107">
        <v>-1.736807084269439</v>
      </c>
      <c r="M17" s="108">
        <v>-1.7223478733204172</v>
      </c>
      <c r="N17" s="106">
        <v>-1.6240169687374528</v>
      </c>
      <c r="O17" s="107">
        <v>-1.2191770565186315</v>
      </c>
      <c r="P17" s="107">
        <v>-1.6146212365673833</v>
      </c>
      <c r="Q17" s="107">
        <v>-1.232062884229306</v>
      </c>
      <c r="R17" s="107">
        <v>-1.617322293498743</v>
      </c>
      <c r="S17" s="108">
        <v>-1.5976070360190036</v>
      </c>
      <c r="T17" s="106">
        <v>-1.8409575372838458</v>
      </c>
      <c r="U17" s="107">
        <v>-0.15602733715435591</v>
      </c>
      <c r="V17" s="107">
        <v>-1.8238964468247152</v>
      </c>
      <c r="W17" s="107">
        <v>-0.15646763239386627</v>
      </c>
      <c r="X17" s="107">
        <v>-1.8686798616890539</v>
      </c>
      <c r="Y17" s="108">
        <v>-1.8505292975080909</v>
      </c>
      <c r="Z17" s="106">
        <v>-1.4894062874770371</v>
      </c>
      <c r="AA17" s="107">
        <v>-1.1122270249589092</v>
      </c>
      <c r="AB17" s="107">
        <v>-1.5358973583591489</v>
      </c>
      <c r="AC17" s="107">
        <v>-1.1231811548021171</v>
      </c>
      <c r="AD17" s="107">
        <v>-1.5026100175653996</v>
      </c>
      <c r="AE17" s="108">
        <v>-1.4936027268222227</v>
      </c>
    </row>
    <row r="18" spans="1:31" s="93" customFormat="1" x14ac:dyDescent="0.3">
      <c r="A18" s="114" t="str">
        <f>GWP!A18</f>
        <v>Food waste_CF+Direct AD</v>
      </c>
      <c r="B18" s="106">
        <v>-4.250410654982713</v>
      </c>
      <c r="C18" s="107">
        <v>0</v>
      </c>
      <c r="D18" s="107">
        <v>-4.2813013578178971</v>
      </c>
      <c r="E18" s="107">
        <v>0</v>
      </c>
      <c r="F18" s="107">
        <v>-4.2522104927660873</v>
      </c>
      <c r="G18" s="108">
        <v>-4.2723319928732764</v>
      </c>
      <c r="H18" s="106">
        <v>-3.5135179814745348</v>
      </c>
      <c r="I18" s="107">
        <v>0</v>
      </c>
      <c r="J18" s="107">
        <v>-3.5288814817962169</v>
      </c>
      <c r="K18" s="107">
        <v>0</v>
      </c>
      <c r="L18" s="107">
        <v>-3.5303894682865162</v>
      </c>
      <c r="M18" s="108">
        <v>-3.557656809377038</v>
      </c>
      <c r="N18" s="106">
        <v>-4.1921550197614357</v>
      </c>
      <c r="O18" s="107">
        <v>-0.86622526286522106</v>
      </c>
      <c r="P18" s="107">
        <v>-4.1862331800952992</v>
      </c>
      <c r="Q18" s="107">
        <v>0</v>
      </c>
      <c r="R18" s="107">
        <v>-4.1965022381504378</v>
      </c>
      <c r="S18" s="108">
        <v>-4.1954573574304188</v>
      </c>
      <c r="T18" s="106">
        <v>0</v>
      </c>
      <c r="U18" s="107">
        <v>0</v>
      </c>
      <c r="V18" s="107">
        <v>-3.4722497544714028</v>
      </c>
      <c r="W18" s="107">
        <v>0</v>
      </c>
      <c r="X18" s="107">
        <v>0</v>
      </c>
      <c r="Y18" s="108">
        <v>0</v>
      </c>
      <c r="Z18" s="106">
        <v>-2.7259981878548722</v>
      </c>
      <c r="AA18" s="107">
        <v>0</v>
      </c>
      <c r="AB18" s="107">
        <v>-3.6028960154763978</v>
      </c>
      <c r="AC18" s="107">
        <v>0</v>
      </c>
      <c r="AD18" s="107">
        <v>-2.7146868929708221</v>
      </c>
      <c r="AE18" s="108">
        <v>-2.7270185405510419</v>
      </c>
    </row>
    <row r="19" spans="1:31" s="93" customFormat="1" x14ac:dyDescent="0.3">
      <c r="A19" s="114" t="str">
        <f>GWP!A19</f>
        <v>Food waste_CF+Biogas use+avoided</v>
      </c>
      <c r="B19" s="106">
        <v>0.43967522329004138</v>
      </c>
      <c r="C19" s="107">
        <v>0</v>
      </c>
      <c r="D19" s="107">
        <v>0.43681187120224252</v>
      </c>
      <c r="E19" s="107">
        <v>0</v>
      </c>
      <c r="F19" s="107">
        <v>0.44186237055166355</v>
      </c>
      <c r="G19" s="108">
        <v>0.43644871322666284</v>
      </c>
      <c r="H19" s="106">
        <v>0.36359956981559483</v>
      </c>
      <c r="I19" s="107">
        <v>0</v>
      </c>
      <c r="J19" s="107">
        <v>0.36125808433061402</v>
      </c>
      <c r="K19" s="107">
        <v>0</v>
      </c>
      <c r="L19" s="107">
        <v>0.35976397401523397</v>
      </c>
      <c r="M19" s="108">
        <v>0.35894391944906512</v>
      </c>
      <c r="N19" s="106">
        <v>0.26376016543771191</v>
      </c>
      <c r="O19" s="107">
        <v>4.5757872349162614E-2</v>
      </c>
      <c r="P19" s="107">
        <v>0.26612544788344111</v>
      </c>
      <c r="Q19" s="107">
        <v>0</v>
      </c>
      <c r="R19" s="107">
        <v>0.26514711196502183</v>
      </c>
      <c r="S19" s="108">
        <v>0.26275348750601657</v>
      </c>
      <c r="T19" s="106">
        <v>0</v>
      </c>
      <c r="U19" s="107">
        <v>0</v>
      </c>
      <c r="V19" s="107">
        <v>0.76961434011845598</v>
      </c>
      <c r="W19" s="107">
        <v>0</v>
      </c>
      <c r="X19" s="107">
        <v>0</v>
      </c>
      <c r="Y19" s="108">
        <v>0</v>
      </c>
      <c r="Z19" s="106">
        <v>0.18357896166650819</v>
      </c>
      <c r="AA19" s="107">
        <v>0</v>
      </c>
      <c r="AB19" s="107">
        <v>0.24335760613335111</v>
      </c>
      <c r="AC19" s="107">
        <v>0</v>
      </c>
      <c r="AD19" s="107">
        <v>0.18262184087774649</v>
      </c>
      <c r="AE19" s="108">
        <v>0.18532024677047987</v>
      </c>
    </row>
    <row r="20" spans="1:31" s="93" customFormat="1" x14ac:dyDescent="0.3">
      <c r="A20" s="114" t="str">
        <f>GWP!A20</f>
        <v>Food waste_CF+Composting</v>
      </c>
      <c r="B20" s="106">
        <v>-0.20203887224669043</v>
      </c>
      <c r="C20" s="107">
        <v>0</v>
      </c>
      <c r="D20" s="107">
        <v>-0.20830473876282091</v>
      </c>
      <c r="E20" s="107">
        <v>0</v>
      </c>
      <c r="F20" s="107">
        <v>-0.2016599271233562</v>
      </c>
      <c r="G20" s="108">
        <v>-0.20384059687560746</v>
      </c>
      <c r="H20" s="106">
        <v>0</v>
      </c>
      <c r="I20" s="107">
        <v>0</v>
      </c>
      <c r="J20" s="107">
        <v>0</v>
      </c>
      <c r="K20" s="107">
        <v>0</v>
      </c>
      <c r="L20" s="107">
        <v>0</v>
      </c>
      <c r="M20" s="108">
        <v>0</v>
      </c>
      <c r="N20" s="106">
        <v>-0.17073621722182644</v>
      </c>
      <c r="O20" s="107">
        <v>0</v>
      </c>
      <c r="P20" s="107">
        <v>-0.17079050569271748</v>
      </c>
      <c r="Q20" s="107">
        <v>0</v>
      </c>
      <c r="R20" s="107">
        <v>-0.17312580729039348</v>
      </c>
      <c r="S20" s="108">
        <v>-0.17289820510333984</v>
      </c>
      <c r="T20" s="106">
        <v>-0.46168462520657272</v>
      </c>
      <c r="U20" s="107">
        <v>0</v>
      </c>
      <c r="V20" s="107">
        <v>0</v>
      </c>
      <c r="W20" s="107">
        <v>0</v>
      </c>
      <c r="X20" s="107">
        <v>-0.46163800644851494</v>
      </c>
      <c r="Y20" s="108">
        <v>-0.46175156307865189</v>
      </c>
      <c r="Z20" s="106">
        <v>-0.19180798626381934</v>
      </c>
      <c r="AA20" s="107">
        <v>0</v>
      </c>
      <c r="AB20" s="107">
        <v>-0.15166301662934939</v>
      </c>
      <c r="AC20" s="107">
        <v>0</v>
      </c>
      <c r="AD20" s="107">
        <v>-0.19355104579824473</v>
      </c>
      <c r="AE20" s="108">
        <v>-0.19195815314750173</v>
      </c>
    </row>
    <row r="21" spans="1:31" s="93" customFormat="1" x14ac:dyDescent="0.3">
      <c r="A21" s="114" t="str">
        <f>GWP!A21</f>
        <v>Food waste_CF+UOL</v>
      </c>
      <c r="B21" s="106">
        <v>9.8660060527796675E-2</v>
      </c>
      <c r="C21" s="107">
        <v>0</v>
      </c>
      <c r="D21" s="107">
        <v>9.8798650029783872E-2</v>
      </c>
      <c r="E21" s="107">
        <v>0</v>
      </c>
      <c r="F21" s="107">
        <v>9.8634683906677872E-2</v>
      </c>
      <c r="G21" s="108">
        <v>9.9111537654510889E-2</v>
      </c>
      <c r="H21" s="106">
        <v>0.1343250652756188</v>
      </c>
      <c r="I21" s="107">
        <v>0</v>
      </c>
      <c r="J21" s="107">
        <v>0.13423818402536863</v>
      </c>
      <c r="K21" s="107">
        <v>0</v>
      </c>
      <c r="L21" s="107">
        <v>0.13438633532774516</v>
      </c>
      <c r="M21" s="108">
        <v>0.13380380464545374</v>
      </c>
      <c r="N21" s="106">
        <v>9.8139631214881271E-2</v>
      </c>
      <c r="O21" s="107">
        <v>0</v>
      </c>
      <c r="P21" s="107">
        <v>9.7786493103720382E-2</v>
      </c>
      <c r="Q21" s="107">
        <v>0</v>
      </c>
      <c r="R21" s="107">
        <v>9.7318004903225633E-2</v>
      </c>
      <c r="S21" s="108">
        <v>9.7324741042755139E-2</v>
      </c>
      <c r="T21" s="106">
        <v>0.12473469838632538</v>
      </c>
      <c r="U21" s="107">
        <v>0</v>
      </c>
      <c r="V21" s="107">
        <v>0.12547531809430798</v>
      </c>
      <c r="W21" s="107">
        <v>0</v>
      </c>
      <c r="X21" s="107">
        <v>0.12474801651124075</v>
      </c>
      <c r="Y21" s="108">
        <v>0.12475063242087245</v>
      </c>
      <c r="Z21" s="106">
        <v>0.10241602671070442</v>
      </c>
      <c r="AA21" s="107">
        <v>0</v>
      </c>
      <c r="AB21" s="107">
        <v>9.5194709376546505E-2</v>
      </c>
      <c r="AC21" s="107">
        <v>0</v>
      </c>
      <c r="AD21" s="107">
        <v>0.10248943362279404</v>
      </c>
      <c r="AE21" s="108">
        <v>0.10261012140097825</v>
      </c>
    </row>
    <row r="22" spans="1:31" s="93" customFormat="1" x14ac:dyDescent="0.3">
      <c r="A22" s="114" t="str">
        <f>GWP!A22</f>
        <v>Food waste_CF+Incineration+MBT(direct)</v>
      </c>
      <c r="B22" s="106">
        <v>-0.14649268759793954</v>
      </c>
      <c r="C22" s="107">
        <v>-1.2665361999760019</v>
      </c>
      <c r="D22" s="107">
        <v>-0.14462666263531518</v>
      </c>
      <c r="E22" s="107">
        <v>-2.9602535693491641</v>
      </c>
      <c r="F22" s="107">
        <v>-0.14686155970199191</v>
      </c>
      <c r="G22" s="108">
        <v>-0.14372701778404831</v>
      </c>
      <c r="H22" s="106">
        <v>-0.28912662071344342</v>
      </c>
      <c r="I22" s="107">
        <v>-2.5997836031894317</v>
      </c>
      <c r="J22" s="107">
        <v>-0.28448797215944827</v>
      </c>
      <c r="K22" s="107">
        <v>-2.5984693683341615</v>
      </c>
      <c r="L22" s="107">
        <v>-0.28098570821091845</v>
      </c>
      <c r="M22" s="108">
        <v>-0.29033213610297398</v>
      </c>
      <c r="N22" s="106">
        <v>-0.1263152246941312</v>
      </c>
      <c r="O22" s="107">
        <v>-1.0471258307047309</v>
      </c>
      <c r="P22" s="107">
        <v>-0.12431435318113343</v>
      </c>
      <c r="Q22" s="107">
        <v>-2.6510111201769173</v>
      </c>
      <c r="R22" s="107">
        <v>-0.12782210886544795</v>
      </c>
      <c r="S22" s="108">
        <v>-0.1259927365920325</v>
      </c>
      <c r="T22" s="106">
        <v>-2.7076536945571786E-2</v>
      </c>
      <c r="U22" s="107">
        <v>-3.1801917813220735</v>
      </c>
      <c r="V22" s="107">
        <v>-0.34386196188573886</v>
      </c>
      <c r="W22" s="107">
        <v>-3.1759852249291574</v>
      </c>
      <c r="X22" s="107">
        <v>-2.6994745784700593E-2</v>
      </c>
      <c r="Y22" s="108">
        <v>-2.6626475143682844E-2</v>
      </c>
      <c r="Z22" s="106">
        <v>-1.34979568501818E-3</v>
      </c>
      <c r="AA22" s="107">
        <v>-1.5453643343033821E-2</v>
      </c>
      <c r="AB22" s="107">
        <v>-1.7474029262617651E-3</v>
      </c>
      <c r="AC22" s="107">
        <v>-2.4760298366638049</v>
      </c>
      <c r="AD22" s="107">
        <v>-1.3855851380662619E-3</v>
      </c>
      <c r="AE22" s="108">
        <v>-1.3513009972056739E-3</v>
      </c>
    </row>
    <row r="23" spans="1:31" s="93" customFormat="1" ht="27.6" x14ac:dyDescent="0.3">
      <c r="A23" s="114" t="str">
        <f>GWP!A23</f>
        <v>Food waste_CF+Avoided energy (incineration+MBT)</v>
      </c>
      <c r="B23" s="106">
        <v>1.4340694959777779E-2</v>
      </c>
      <c r="C23" s="107">
        <v>0.13306857612882381</v>
      </c>
      <c r="D23" s="107">
        <v>1.4383888306482778E-2</v>
      </c>
      <c r="E23" s="107">
        <v>0.35853467410618162</v>
      </c>
      <c r="F23" s="107">
        <v>1.4518393946343586E-2</v>
      </c>
      <c r="G23" s="108">
        <v>1.4197122521090561E-2</v>
      </c>
      <c r="H23" s="106">
        <v>8.4945125615510139E-2</v>
      </c>
      <c r="I23" s="107">
        <v>0.75878135960133797</v>
      </c>
      <c r="J23" s="107">
        <v>8.2757067117297092E-2</v>
      </c>
      <c r="K23" s="107">
        <v>0.76487813581157205</v>
      </c>
      <c r="L23" s="107">
        <v>8.2863297645985434E-2</v>
      </c>
      <c r="M23" s="108">
        <v>8.5435439913049818E-2</v>
      </c>
      <c r="N23" s="106">
        <v>1.1388113538713714E-2</v>
      </c>
      <c r="O23" s="107">
        <v>0.10723860928198796</v>
      </c>
      <c r="P23" s="107">
        <v>1.106165754458E-2</v>
      </c>
      <c r="Q23" s="107">
        <v>0.28712743271156127</v>
      </c>
      <c r="R23" s="107">
        <v>1.1292875630377324E-2</v>
      </c>
      <c r="S23" s="108">
        <v>1.1300687605582099E-2</v>
      </c>
      <c r="T23" s="106">
        <v>5.4035500247533981E-3</v>
      </c>
      <c r="U23" s="107">
        <v>0.6541611721674695</v>
      </c>
      <c r="V23" s="107">
        <v>7.0148325367488745E-2</v>
      </c>
      <c r="W23" s="107">
        <v>0.64859494717566146</v>
      </c>
      <c r="X23" s="107">
        <v>5.4083012728930822E-3</v>
      </c>
      <c r="Y23" s="108">
        <v>5.3525527421524914E-3</v>
      </c>
      <c r="Z23" s="106">
        <v>0</v>
      </c>
      <c r="AA23" s="107">
        <v>0</v>
      </c>
      <c r="AB23" s="107">
        <v>0</v>
      </c>
      <c r="AC23" s="107">
        <v>0.92773687154796947</v>
      </c>
      <c r="AD23" s="107">
        <v>0</v>
      </c>
      <c r="AE23" s="108">
        <v>0</v>
      </c>
    </row>
    <row r="24" spans="1:31" s="93" customFormat="1" x14ac:dyDescent="0.3">
      <c r="A24" s="114" t="str">
        <f>GWP!A24</f>
        <v>Food waste_CF+Landfill</v>
      </c>
      <c r="B24" s="106">
        <v>0</v>
      </c>
      <c r="C24" s="107">
        <v>0</v>
      </c>
      <c r="D24" s="107">
        <v>0</v>
      </c>
      <c r="E24" s="107">
        <v>0</v>
      </c>
      <c r="F24" s="107">
        <v>0</v>
      </c>
      <c r="G24" s="108">
        <v>0</v>
      </c>
      <c r="H24" s="106">
        <v>0</v>
      </c>
      <c r="I24" s="107">
        <v>0</v>
      </c>
      <c r="J24" s="107">
        <v>0</v>
      </c>
      <c r="K24" s="107">
        <v>0</v>
      </c>
      <c r="L24" s="107">
        <v>0</v>
      </c>
      <c r="M24" s="108">
        <v>0</v>
      </c>
      <c r="N24" s="106">
        <v>4.8538587314108867E-3</v>
      </c>
      <c r="O24" s="107">
        <v>4.2196704278379148E-2</v>
      </c>
      <c r="P24" s="107">
        <v>4.7878358496009884E-3</v>
      </c>
      <c r="Q24" s="107">
        <v>0</v>
      </c>
      <c r="R24" s="107">
        <v>4.7532470409365072E-3</v>
      </c>
      <c r="S24" s="108">
        <v>4.8245984208411183E-3</v>
      </c>
      <c r="T24" s="106">
        <v>0</v>
      </c>
      <c r="U24" s="107">
        <v>0</v>
      </c>
      <c r="V24" s="107">
        <v>0</v>
      </c>
      <c r="W24" s="107">
        <v>0</v>
      </c>
      <c r="X24" s="107">
        <v>0</v>
      </c>
      <c r="Y24" s="108">
        <v>0</v>
      </c>
      <c r="Z24" s="106">
        <v>6.1288760342663225E-3</v>
      </c>
      <c r="AA24" s="107">
        <v>7.233759461249685E-2</v>
      </c>
      <c r="AB24" s="107">
        <v>8.09618151531139E-3</v>
      </c>
      <c r="AC24" s="107">
        <v>0</v>
      </c>
      <c r="AD24" s="107">
        <v>6.3698846556134812E-3</v>
      </c>
      <c r="AE24" s="108">
        <v>6.2131698730278325E-3</v>
      </c>
    </row>
    <row r="25" spans="1:31" s="93" customFormat="1" x14ac:dyDescent="0.3">
      <c r="A25" s="114" t="str">
        <f>GWP!A25</f>
        <v>Food waste_CF+WWTP+dew</v>
      </c>
      <c r="B25" s="110">
        <v>-0.15275139098103896</v>
      </c>
      <c r="C25" s="111">
        <v>0</v>
      </c>
      <c r="D25" s="111">
        <v>-0.15282225364689744</v>
      </c>
      <c r="E25" s="111">
        <v>0</v>
      </c>
      <c r="F25" s="111">
        <v>-0.15298263999650935</v>
      </c>
      <c r="G25" s="112">
        <v>-0.15343965083570996</v>
      </c>
      <c r="H25" s="110">
        <v>0</v>
      </c>
      <c r="I25" s="111">
        <v>0</v>
      </c>
      <c r="J25" s="111">
        <v>0</v>
      </c>
      <c r="K25" s="111">
        <v>0</v>
      </c>
      <c r="L25" s="111">
        <v>0</v>
      </c>
      <c r="M25" s="112">
        <v>0</v>
      </c>
      <c r="N25" s="110">
        <v>5.2988934943182988E-3</v>
      </c>
      <c r="O25" s="111">
        <v>-3.018865129830443E-2</v>
      </c>
      <c r="P25" s="111">
        <v>4.1918417328312531E-3</v>
      </c>
      <c r="Q25" s="111">
        <v>0</v>
      </c>
      <c r="R25" s="111">
        <v>5.8158375410862686E-3</v>
      </c>
      <c r="S25" s="112">
        <v>4.3490085705302408E-3</v>
      </c>
      <c r="T25" s="110">
        <v>0</v>
      </c>
      <c r="U25" s="111">
        <v>0</v>
      </c>
      <c r="V25" s="111">
        <v>0</v>
      </c>
      <c r="W25" s="111">
        <v>0</v>
      </c>
      <c r="X25" s="111">
        <v>0</v>
      </c>
      <c r="Y25" s="112">
        <v>0</v>
      </c>
      <c r="Z25" s="110">
        <v>-8.9875582483713704E-2</v>
      </c>
      <c r="AA25" s="111">
        <v>0</v>
      </c>
      <c r="AB25" s="111">
        <v>-0.11883689038388205</v>
      </c>
      <c r="AC25" s="111">
        <v>0</v>
      </c>
      <c r="AD25" s="111">
        <v>-9.0675986274634288E-2</v>
      </c>
      <c r="AE25" s="112">
        <v>-9.1821805621874489E-2</v>
      </c>
    </row>
    <row r="26" spans="1:31" s="93" customFormat="1" x14ac:dyDescent="0.3">
      <c r="A26" s="114" t="str">
        <f>GWP!A26</f>
        <v>Sludge_CF+PHA refinery</v>
      </c>
      <c r="B26" s="103">
        <v>0</v>
      </c>
      <c r="C26" s="104">
        <v>0</v>
      </c>
      <c r="D26" s="104">
        <v>0</v>
      </c>
      <c r="E26" s="104">
        <v>0</v>
      </c>
      <c r="F26" s="104">
        <v>0</v>
      </c>
      <c r="G26" s="105">
        <v>0</v>
      </c>
      <c r="H26" s="103">
        <v>0</v>
      </c>
      <c r="I26" s="104">
        <v>0</v>
      </c>
      <c r="J26" s="104">
        <v>0</v>
      </c>
      <c r="K26" s="104">
        <v>0</v>
      </c>
      <c r="L26" s="104">
        <v>0</v>
      </c>
      <c r="M26" s="105">
        <v>0</v>
      </c>
      <c r="N26" s="103">
        <v>0</v>
      </c>
      <c r="O26" s="104">
        <v>0</v>
      </c>
      <c r="P26" s="104">
        <v>0</v>
      </c>
      <c r="Q26" s="104">
        <v>0</v>
      </c>
      <c r="R26" s="104">
        <v>0</v>
      </c>
      <c r="S26" s="105">
        <v>0</v>
      </c>
      <c r="T26" s="103">
        <v>0</v>
      </c>
      <c r="U26" s="104">
        <v>0</v>
      </c>
      <c r="V26" s="104">
        <v>0</v>
      </c>
      <c r="W26" s="104">
        <v>0</v>
      </c>
      <c r="X26" s="104">
        <v>0</v>
      </c>
      <c r="Y26" s="105">
        <v>0</v>
      </c>
      <c r="Z26" s="103">
        <v>0</v>
      </c>
      <c r="AA26" s="104">
        <v>0</v>
      </c>
      <c r="AB26" s="104">
        <v>0</v>
      </c>
      <c r="AC26" s="104">
        <v>0</v>
      </c>
      <c r="AD26" s="104">
        <v>0</v>
      </c>
      <c r="AE26" s="105">
        <v>0</v>
      </c>
    </row>
    <row r="27" spans="1:31" s="93" customFormat="1" x14ac:dyDescent="0.3">
      <c r="A27" s="114" t="str">
        <f>GWP!A27</f>
        <v>Sludge_CF+Collection</v>
      </c>
      <c r="B27" s="106">
        <v>0</v>
      </c>
      <c r="C27" s="107">
        <v>0</v>
      </c>
      <c r="D27" s="107">
        <v>0</v>
      </c>
      <c r="E27" s="107">
        <v>0</v>
      </c>
      <c r="F27" s="107">
        <v>0</v>
      </c>
      <c r="G27" s="108">
        <v>0</v>
      </c>
      <c r="H27" s="106">
        <v>0</v>
      </c>
      <c r="I27" s="107">
        <v>0</v>
      </c>
      <c r="J27" s="107">
        <v>0</v>
      </c>
      <c r="K27" s="107">
        <v>0</v>
      </c>
      <c r="L27" s="107">
        <v>0</v>
      </c>
      <c r="M27" s="108">
        <v>0</v>
      </c>
      <c r="N27" s="106">
        <v>0</v>
      </c>
      <c r="O27" s="107">
        <v>0</v>
      </c>
      <c r="P27" s="107">
        <v>0</v>
      </c>
      <c r="Q27" s="107">
        <v>0</v>
      </c>
      <c r="R27" s="107">
        <v>0</v>
      </c>
      <c r="S27" s="108">
        <v>0</v>
      </c>
      <c r="T27" s="106">
        <v>0</v>
      </c>
      <c r="U27" s="107">
        <v>0</v>
      </c>
      <c r="V27" s="107">
        <v>0</v>
      </c>
      <c r="W27" s="107">
        <v>0</v>
      </c>
      <c r="X27" s="107">
        <v>0</v>
      </c>
      <c r="Y27" s="108">
        <v>0</v>
      </c>
      <c r="Z27" s="106">
        <v>0</v>
      </c>
      <c r="AA27" s="107">
        <v>0</v>
      </c>
      <c r="AB27" s="107">
        <v>0</v>
      </c>
      <c r="AC27" s="107">
        <v>0</v>
      </c>
      <c r="AD27" s="107">
        <v>0</v>
      </c>
      <c r="AE27" s="108">
        <v>0</v>
      </c>
    </row>
    <row r="28" spans="1:31" s="93" customFormat="1" x14ac:dyDescent="0.3">
      <c r="A28" s="114" t="str">
        <f>GWP!A28</f>
        <v>Sludge_CF+Direct AD</v>
      </c>
      <c r="B28" s="106">
        <v>-6.5987704067292263E-2</v>
      </c>
      <c r="C28" s="107">
        <v>-6.584327490614017E-2</v>
      </c>
      <c r="D28" s="107">
        <v>-6.5795361821793227E-2</v>
      </c>
      <c r="E28" s="107">
        <v>-6.6023936120888041E-2</v>
      </c>
      <c r="F28" s="107">
        <v>-0.20206191217783273</v>
      </c>
      <c r="G28" s="108">
        <v>-0.20138113515715508</v>
      </c>
      <c r="H28" s="106">
        <v>-0.16450590750166913</v>
      </c>
      <c r="I28" s="107">
        <v>-0.16498840797680112</v>
      </c>
      <c r="J28" s="107">
        <v>-0.16502268230748937</v>
      </c>
      <c r="K28" s="107">
        <v>-0.16453586775735921</v>
      </c>
      <c r="L28" s="107">
        <v>-0.1645933545305403</v>
      </c>
      <c r="M28" s="108">
        <v>-0.1648478655379042</v>
      </c>
      <c r="N28" s="106">
        <v>-2.2836182117459147E-2</v>
      </c>
      <c r="O28" s="107">
        <v>-2.2452769029811356E-2</v>
      </c>
      <c r="P28" s="107">
        <v>-2.25180233539027E-2</v>
      </c>
      <c r="Q28" s="107">
        <v>-2.2862233402848972E-2</v>
      </c>
      <c r="R28" s="107">
        <v>-3.4960743995728343E-2</v>
      </c>
      <c r="S28" s="108">
        <v>-3.4384539021760134E-2</v>
      </c>
      <c r="T28" s="106">
        <v>-8.5107437482459566E-2</v>
      </c>
      <c r="U28" s="107">
        <v>-8.5498355297972381E-2</v>
      </c>
      <c r="V28" s="107">
        <v>-8.5230013255396669E-2</v>
      </c>
      <c r="W28" s="107">
        <v>-8.5722173482019229E-2</v>
      </c>
      <c r="X28" s="107">
        <v>-8.5288754144287965E-2</v>
      </c>
      <c r="Y28" s="108">
        <v>-8.5430488828174417E-2</v>
      </c>
      <c r="Z28" s="106">
        <v>-6.9792795486185777E-2</v>
      </c>
      <c r="AA28" s="107">
        <v>-6.9980289266435527E-2</v>
      </c>
      <c r="AB28" s="107">
        <v>-6.9629660008584129E-2</v>
      </c>
      <c r="AC28" s="107">
        <v>-6.9876506025181334E-2</v>
      </c>
      <c r="AD28" s="107">
        <v>-0.23579235339949711</v>
      </c>
      <c r="AE28" s="108">
        <v>-0.23693208162990564</v>
      </c>
    </row>
    <row r="29" spans="1:31" s="93" customFormat="1" x14ac:dyDescent="0.3">
      <c r="A29" s="114" t="str">
        <f>GWP!A29</f>
        <v>Sludge_CF+Biogas use+avoided</v>
      </c>
      <c r="B29" s="106">
        <v>5.1853633406156202E-2</v>
      </c>
      <c r="C29" s="107">
        <v>5.2381599274192364E-2</v>
      </c>
      <c r="D29" s="107">
        <v>5.2075023153277798E-2</v>
      </c>
      <c r="E29" s="107">
        <v>5.2261100105645948E-2</v>
      </c>
      <c r="F29" s="107">
        <v>0.12741104569180522</v>
      </c>
      <c r="G29" s="108">
        <v>0.1267492325561772</v>
      </c>
      <c r="H29" s="106">
        <v>8.126440327869687E-2</v>
      </c>
      <c r="I29" s="107">
        <v>8.1065147748143912E-2</v>
      </c>
      <c r="J29" s="107">
        <v>8.1087641628731402E-2</v>
      </c>
      <c r="K29" s="107">
        <v>8.0545718556321436E-2</v>
      </c>
      <c r="L29" s="107">
        <v>8.083600304897634E-2</v>
      </c>
      <c r="M29" s="108">
        <v>8.092984327622442E-2</v>
      </c>
      <c r="N29" s="106">
        <v>3.5045020051033264E-2</v>
      </c>
      <c r="O29" s="107">
        <v>3.4735266493739779E-2</v>
      </c>
      <c r="P29" s="107">
        <v>3.5060713663512821E-2</v>
      </c>
      <c r="Q29" s="107">
        <v>3.5262231757368846E-2</v>
      </c>
      <c r="R29" s="107">
        <v>5.3496211448732983E-2</v>
      </c>
      <c r="S29" s="108">
        <v>5.3149088109562211E-2</v>
      </c>
      <c r="T29" s="106">
        <v>0.1592493454481177</v>
      </c>
      <c r="U29" s="107">
        <v>0.15693374254844519</v>
      </c>
      <c r="V29" s="107">
        <v>0.15726922234142587</v>
      </c>
      <c r="W29" s="107">
        <v>0.15781447841395274</v>
      </c>
      <c r="X29" s="107">
        <v>0.15857671278933397</v>
      </c>
      <c r="Y29" s="108">
        <v>0.15836594907873547</v>
      </c>
      <c r="Z29" s="106">
        <v>3.228587272694132E-2</v>
      </c>
      <c r="AA29" s="107">
        <v>3.225937216707541E-2</v>
      </c>
      <c r="AB29" s="107">
        <v>3.222399592175549E-2</v>
      </c>
      <c r="AC29" s="107">
        <v>3.2402740286706838E-2</v>
      </c>
      <c r="AD29" s="107">
        <v>6.819739472685743E-2</v>
      </c>
      <c r="AE29" s="108">
        <v>6.8089081524236802E-2</v>
      </c>
    </row>
    <row r="30" spans="1:31" s="93" customFormat="1" x14ac:dyDescent="0.3">
      <c r="A30" s="114" t="str">
        <f>GWP!A30</f>
        <v>Sludge_CF+Composting</v>
      </c>
      <c r="B30" s="106">
        <v>-8.4090115553799805E-2</v>
      </c>
      <c r="C30" s="107">
        <v>-8.4107590643242663E-2</v>
      </c>
      <c r="D30" s="107">
        <v>-8.3926755053649146E-2</v>
      </c>
      <c r="E30" s="107">
        <v>-8.415929078308447E-2</v>
      </c>
      <c r="F30" s="107">
        <v>0</v>
      </c>
      <c r="G30" s="108">
        <v>-0.27385319362189708</v>
      </c>
      <c r="H30" s="106">
        <v>0</v>
      </c>
      <c r="I30" s="107">
        <v>0</v>
      </c>
      <c r="J30" s="107">
        <v>0</v>
      </c>
      <c r="K30" s="107">
        <v>0</v>
      </c>
      <c r="L30" s="107">
        <v>0</v>
      </c>
      <c r="M30" s="108">
        <v>0</v>
      </c>
      <c r="N30" s="106">
        <v>-7.1953349553803309E-2</v>
      </c>
      <c r="O30" s="107">
        <v>-7.2130258683271414E-2</v>
      </c>
      <c r="P30" s="107">
        <v>-7.1910363838957547E-2</v>
      </c>
      <c r="Q30" s="107">
        <v>-7.205263463277943E-2</v>
      </c>
      <c r="R30" s="107">
        <v>0</v>
      </c>
      <c r="S30" s="108">
        <v>-0.18751534666029876</v>
      </c>
      <c r="T30" s="106">
        <v>0</v>
      </c>
      <c r="U30" s="107">
        <v>0</v>
      </c>
      <c r="V30" s="107">
        <v>0</v>
      </c>
      <c r="W30" s="107">
        <v>0</v>
      </c>
      <c r="X30" s="107">
        <v>0</v>
      </c>
      <c r="Y30" s="108">
        <v>0</v>
      </c>
      <c r="Z30" s="106">
        <v>-0.10918606312479473</v>
      </c>
      <c r="AA30" s="107">
        <v>-0.1091105840377789</v>
      </c>
      <c r="AB30" s="107">
        <v>-0.10917535868294886</v>
      </c>
      <c r="AC30" s="107">
        <v>-0.10922399957711536</v>
      </c>
      <c r="AD30" s="107">
        <v>0</v>
      </c>
      <c r="AE30" s="108">
        <v>-0.28531265072818529</v>
      </c>
    </row>
    <row r="31" spans="1:31" s="93" customFormat="1" x14ac:dyDescent="0.3">
      <c r="A31" s="114" t="str">
        <f>GWP!A31</f>
        <v>Sludge_CF+UOL</v>
      </c>
      <c r="B31" s="106">
        <v>0.15767195591389629</v>
      </c>
      <c r="C31" s="107">
        <v>0.15802061140866339</v>
      </c>
      <c r="D31" s="107">
        <v>0.15798349921788371</v>
      </c>
      <c r="E31" s="107">
        <v>0.1578072843924431</v>
      </c>
      <c r="F31" s="107">
        <v>0</v>
      </c>
      <c r="G31" s="108">
        <v>0.16492036282447495</v>
      </c>
      <c r="H31" s="106">
        <v>0</v>
      </c>
      <c r="I31" s="107">
        <v>0</v>
      </c>
      <c r="J31" s="107">
        <v>0</v>
      </c>
      <c r="K31" s="107">
        <v>0</v>
      </c>
      <c r="L31" s="107">
        <v>0</v>
      </c>
      <c r="M31" s="108">
        <v>0.22163665256501638</v>
      </c>
      <c r="N31" s="106">
        <v>0.10533208953541905</v>
      </c>
      <c r="O31" s="107">
        <v>0.10524921654564963</v>
      </c>
      <c r="P31" s="107">
        <v>0.10540676716869639</v>
      </c>
      <c r="Q31" s="107">
        <v>0.10512813105799129</v>
      </c>
      <c r="R31" s="107">
        <v>0</v>
      </c>
      <c r="S31" s="108">
        <v>0.15281178092994066</v>
      </c>
      <c r="T31" s="106">
        <v>0.34272688628083214</v>
      </c>
      <c r="U31" s="107">
        <v>0.34145138250462254</v>
      </c>
      <c r="V31" s="107">
        <v>0.34226726509467026</v>
      </c>
      <c r="W31" s="107">
        <v>0.34214001313394088</v>
      </c>
      <c r="X31" s="107">
        <v>0</v>
      </c>
      <c r="Y31" s="108">
        <v>0.34204250773638489</v>
      </c>
      <c r="Z31" s="106">
        <v>0.13476631424202176</v>
      </c>
      <c r="AA31" s="107">
        <v>0.13355258577852128</v>
      </c>
      <c r="AB31" s="107">
        <v>0.13636635250064566</v>
      </c>
      <c r="AC31" s="107">
        <v>0.13406518465845363</v>
      </c>
      <c r="AD31" s="107">
        <v>0</v>
      </c>
      <c r="AE31" s="108">
        <v>0.13460674647740073</v>
      </c>
    </row>
    <row r="32" spans="1:31" s="93" customFormat="1" x14ac:dyDescent="0.3">
      <c r="A32" s="114" t="str">
        <f>GWP!A32</f>
        <v>Sludge_CF+Incineration+MBT(direct)</v>
      </c>
      <c r="B32" s="106">
        <v>-7.942366157588511E-2</v>
      </c>
      <c r="C32" s="107">
        <v>-7.9156610171249933E-2</v>
      </c>
      <c r="D32" s="107">
        <v>-7.8208138579743777E-2</v>
      </c>
      <c r="E32" s="107">
        <v>-7.9254727738255509E-2</v>
      </c>
      <c r="F32" s="107">
        <v>-0.66122331203873397</v>
      </c>
      <c r="G32" s="108">
        <v>0</v>
      </c>
      <c r="H32" s="106">
        <v>-0.52523406201878087</v>
      </c>
      <c r="I32" s="107">
        <v>-0.52583706405807396</v>
      </c>
      <c r="J32" s="107">
        <v>-0.5312304160632435</v>
      </c>
      <c r="K32" s="107">
        <v>-0.52565950247904747</v>
      </c>
      <c r="L32" s="107">
        <v>-0.52094649167321694</v>
      </c>
      <c r="M32" s="108">
        <v>0</v>
      </c>
      <c r="N32" s="106">
        <v>0</v>
      </c>
      <c r="O32" s="107">
        <v>0</v>
      </c>
      <c r="P32" s="107">
        <v>0</v>
      </c>
      <c r="Q32" s="107">
        <v>0</v>
      </c>
      <c r="R32" s="107">
        <v>-0.32999860651638757</v>
      </c>
      <c r="S32" s="108">
        <v>0</v>
      </c>
      <c r="T32" s="106">
        <v>0</v>
      </c>
      <c r="U32" s="107">
        <v>0</v>
      </c>
      <c r="V32" s="107">
        <v>0</v>
      </c>
      <c r="W32" s="107">
        <v>0</v>
      </c>
      <c r="X32" s="107">
        <v>-0.55566399145855894</v>
      </c>
      <c r="Y32" s="108">
        <v>0</v>
      </c>
      <c r="Z32" s="106">
        <v>0</v>
      </c>
      <c r="AA32" s="107">
        <v>0</v>
      </c>
      <c r="AB32" s="107">
        <v>0</v>
      </c>
      <c r="AC32" s="107">
        <v>0</v>
      </c>
      <c r="AD32" s="107">
        <v>-0.50636908851723395</v>
      </c>
      <c r="AE32" s="108">
        <v>0</v>
      </c>
    </row>
    <row r="33" spans="1:31" s="93" customFormat="1" ht="27.6" x14ac:dyDescent="0.3">
      <c r="A33" s="114" t="str">
        <f>GWP!A33</f>
        <v>Sludge_CF+Avoided energy (incineration+MBT)</v>
      </c>
      <c r="B33" s="106">
        <v>8.0018101759650687E-3</v>
      </c>
      <c r="C33" s="107">
        <v>7.9676596172115529E-3</v>
      </c>
      <c r="D33" s="107">
        <v>7.9857241373820203E-3</v>
      </c>
      <c r="E33" s="107">
        <v>8.0282891177541338E-3</v>
      </c>
      <c r="F33" s="107">
        <v>6.5232104412799183E-2</v>
      </c>
      <c r="G33" s="108">
        <v>0</v>
      </c>
      <c r="H33" s="106">
        <v>4.3782941130942679E-2</v>
      </c>
      <c r="I33" s="107">
        <v>4.3592443754665325E-2</v>
      </c>
      <c r="J33" s="107">
        <v>4.2557393565332918E-2</v>
      </c>
      <c r="K33" s="107">
        <v>4.3187093900300448E-2</v>
      </c>
      <c r="L33" s="107">
        <v>4.308489614361876E-2</v>
      </c>
      <c r="M33" s="108">
        <v>0</v>
      </c>
      <c r="N33" s="106">
        <v>0</v>
      </c>
      <c r="O33" s="107">
        <v>0</v>
      </c>
      <c r="P33" s="107">
        <v>0</v>
      </c>
      <c r="Q33" s="107">
        <v>0</v>
      </c>
      <c r="R33" s="107">
        <v>7.7893412207480209E-2</v>
      </c>
      <c r="S33" s="108">
        <v>0</v>
      </c>
      <c r="T33" s="106">
        <v>0</v>
      </c>
      <c r="U33" s="107">
        <v>0</v>
      </c>
      <c r="V33" s="107">
        <v>0</v>
      </c>
      <c r="W33" s="107">
        <v>0</v>
      </c>
      <c r="X33" s="107">
        <v>8.4316190649518855E-2</v>
      </c>
      <c r="Y33" s="108">
        <v>0</v>
      </c>
      <c r="Z33" s="106">
        <v>0</v>
      </c>
      <c r="AA33" s="107">
        <v>0</v>
      </c>
      <c r="AB33" s="107">
        <v>0</v>
      </c>
      <c r="AC33" s="107">
        <v>0</v>
      </c>
      <c r="AD33" s="107">
        <v>8.27181774852494E-2</v>
      </c>
      <c r="AE33" s="108">
        <v>0</v>
      </c>
    </row>
    <row r="34" spans="1:31" s="93" customFormat="1" x14ac:dyDescent="0.3">
      <c r="A34" s="114" t="str">
        <f>GWP!A34</f>
        <v>Sludge_CF+Landfill</v>
      </c>
      <c r="B34" s="106">
        <v>0</v>
      </c>
      <c r="C34" s="107">
        <v>0</v>
      </c>
      <c r="D34" s="107">
        <v>0</v>
      </c>
      <c r="E34" s="107">
        <v>0</v>
      </c>
      <c r="F34" s="107">
        <v>0</v>
      </c>
      <c r="G34" s="108">
        <v>0</v>
      </c>
      <c r="H34" s="106">
        <v>0</v>
      </c>
      <c r="I34" s="107">
        <v>0</v>
      </c>
      <c r="J34" s="107">
        <v>0</v>
      </c>
      <c r="K34" s="107">
        <v>0</v>
      </c>
      <c r="L34" s="107">
        <v>0</v>
      </c>
      <c r="M34" s="108">
        <v>0</v>
      </c>
      <c r="N34" s="106">
        <v>0</v>
      </c>
      <c r="O34" s="107">
        <v>0</v>
      </c>
      <c r="P34" s="107">
        <v>0</v>
      </c>
      <c r="Q34" s="107">
        <v>0</v>
      </c>
      <c r="R34" s="107">
        <v>0</v>
      </c>
      <c r="S34" s="108">
        <v>0</v>
      </c>
      <c r="T34" s="106">
        <v>0</v>
      </c>
      <c r="U34" s="107">
        <v>0</v>
      </c>
      <c r="V34" s="107">
        <v>0</v>
      </c>
      <c r="W34" s="107">
        <v>0</v>
      </c>
      <c r="X34" s="107">
        <v>0</v>
      </c>
      <c r="Y34" s="108">
        <v>0</v>
      </c>
      <c r="Z34" s="106">
        <v>0</v>
      </c>
      <c r="AA34" s="107">
        <v>0</v>
      </c>
      <c r="AB34" s="107">
        <v>0</v>
      </c>
      <c r="AC34" s="107">
        <v>0</v>
      </c>
      <c r="AD34" s="107">
        <v>0</v>
      </c>
      <c r="AE34" s="108">
        <v>0</v>
      </c>
    </row>
    <row r="35" spans="1:31" s="93" customFormat="1" x14ac:dyDescent="0.3">
      <c r="A35" s="114" t="str">
        <f>GWP!A35</f>
        <v>Sludge_CF+WWTP+dew</v>
      </c>
      <c r="B35" s="110">
        <v>-0.24650303311433552</v>
      </c>
      <c r="C35" s="111">
        <v>-0.25168520111418519</v>
      </c>
      <c r="D35" s="111">
        <v>-0.24645866175615541</v>
      </c>
      <c r="E35" s="111">
        <v>-0.24774495014591202</v>
      </c>
      <c r="F35" s="111">
        <v>-0.2403950113956192</v>
      </c>
      <c r="G35" s="112">
        <v>-0.24148808580858369</v>
      </c>
      <c r="H35" s="110">
        <v>-0.30813361346502888</v>
      </c>
      <c r="I35" s="111">
        <v>-0.30268502493463245</v>
      </c>
      <c r="J35" s="111">
        <v>-0.30289338454308551</v>
      </c>
      <c r="K35" s="111">
        <v>-0.30663083748370829</v>
      </c>
      <c r="L35" s="111">
        <v>-0.3028914840435612</v>
      </c>
      <c r="M35" s="112">
        <v>0</v>
      </c>
      <c r="N35" s="110">
        <v>-0.23145190777264699</v>
      </c>
      <c r="O35" s="111">
        <v>-0.22661047936460482</v>
      </c>
      <c r="P35" s="111">
        <v>-0.22783480038768081</v>
      </c>
      <c r="Q35" s="111">
        <v>-0.2301702500746701</v>
      </c>
      <c r="R35" s="111">
        <v>-0.22774809760104003</v>
      </c>
      <c r="S35" s="112">
        <v>-0.22434999239055786</v>
      </c>
      <c r="T35" s="110">
        <v>0</v>
      </c>
      <c r="U35" s="111">
        <v>0</v>
      </c>
      <c r="V35" s="111">
        <v>0</v>
      </c>
      <c r="W35" s="111">
        <v>0</v>
      </c>
      <c r="X35" s="111">
        <v>-0.43745537840919013</v>
      </c>
      <c r="Y35" s="112">
        <v>0</v>
      </c>
      <c r="Z35" s="110">
        <v>-0.35504204419321117</v>
      </c>
      <c r="AA35" s="111">
        <v>-0.35953252716677647</v>
      </c>
      <c r="AB35" s="111">
        <v>-0.35243052552442267</v>
      </c>
      <c r="AC35" s="111">
        <v>-0.35773048443519051</v>
      </c>
      <c r="AD35" s="111">
        <v>-0.35527281080855483</v>
      </c>
      <c r="AE35" s="112">
        <v>-0.35795636636975953</v>
      </c>
    </row>
    <row r="36" spans="1:31" s="93" customFormat="1" x14ac:dyDescent="0.3">
      <c r="B36" s="91"/>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row>
    <row r="37" spans="1:31" x14ac:dyDescent="0.3">
      <c r="A37" s="91" t="str">
        <f>GWP!A37</f>
        <v>PHA_refinery</v>
      </c>
      <c r="B37" s="103">
        <f t="shared" ref="B37:AE37" si="1">SUM(B6:B7)</f>
        <v>7.2641441594966132</v>
      </c>
      <c r="C37" s="104">
        <f t="shared" si="1"/>
        <v>7.2560041201501493</v>
      </c>
      <c r="D37" s="104">
        <f t="shared" si="1"/>
        <v>7.2308531821667437</v>
      </c>
      <c r="E37" s="104">
        <f t="shared" si="1"/>
        <v>7.3017290017605143</v>
      </c>
      <c r="F37" s="104">
        <f t="shared" si="1"/>
        <v>7.282922583869146</v>
      </c>
      <c r="G37" s="105">
        <f t="shared" si="1"/>
        <v>7.22002018749264</v>
      </c>
      <c r="H37" s="103">
        <f t="shared" si="1"/>
        <v>6.8613222146784993</v>
      </c>
      <c r="I37" s="104">
        <f t="shared" si="1"/>
        <v>6.8035305038862335</v>
      </c>
      <c r="J37" s="104">
        <f t="shared" si="1"/>
        <v>6.7822578901311958</v>
      </c>
      <c r="K37" s="104">
        <f t="shared" si="1"/>
        <v>6.8237382819167589</v>
      </c>
      <c r="L37" s="104">
        <f t="shared" si="1"/>
        <v>6.8780911637363698</v>
      </c>
      <c r="M37" s="105">
        <f t="shared" si="1"/>
        <v>6.8086349247618347</v>
      </c>
      <c r="N37" s="103">
        <f t="shared" si="1"/>
        <v>6.6650277927274466</v>
      </c>
      <c r="O37" s="104">
        <f t="shared" si="1"/>
        <v>6.6168245015334044</v>
      </c>
      <c r="P37" s="104">
        <f t="shared" si="1"/>
        <v>6.654234296654324</v>
      </c>
      <c r="Q37" s="104">
        <f t="shared" si="1"/>
        <v>6.6442368630455171</v>
      </c>
      <c r="R37" s="104">
        <f t="shared" si="1"/>
        <v>6.677936817582232</v>
      </c>
      <c r="S37" s="105">
        <f t="shared" si="1"/>
        <v>6.6286828244767442</v>
      </c>
      <c r="T37" s="103">
        <f t="shared" si="1"/>
        <v>7.270210246252649</v>
      </c>
      <c r="U37" s="104">
        <f t="shared" si="1"/>
        <v>7.3213950712269913</v>
      </c>
      <c r="V37" s="104">
        <f t="shared" si="1"/>
        <v>7.2564299828414391</v>
      </c>
      <c r="W37" s="104">
        <f t="shared" si="1"/>
        <v>7.2701678478294358</v>
      </c>
      <c r="X37" s="104">
        <f t="shared" si="1"/>
        <v>7.3116641364457742</v>
      </c>
      <c r="Y37" s="105">
        <f t="shared" si="1"/>
        <v>7.2963475198940966</v>
      </c>
      <c r="Z37" s="103">
        <f t="shared" si="1"/>
        <v>6.4928618017520332</v>
      </c>
      <c r="AA37" s="104">
        <f t="shared" si="1"/>
        <v>6.4698595251176387</v>
      </c>
      <c r="AB37" s="104">
        <f t="shared" si="1"/>
        <v>6.5205554123527971</v>
      </c>
      <c r="AC37" s="104">
        <f t="shared" si="1"/>
        <v>6.4889312404996584</v>
      </c>
      <c r="AD37" s="104">
        <f t="shared" si="1"/>
        <v>6.4957132155575028</v>
      </c>
      <c r="AE37" s="105">
        <f t="shared" si="1"/>
        <v>6.5223666606921231</v>
      </c>
    </row>
    <row r="38" spans="1:31" x14ac:dyDescent="0.3">
      <c r="A38" s="91" t="str">
        <f>GWP!A38</f>
        <v>PHA_waste</v>
      </c>
      <c r="B38" s="106">
        <f t="shared" ref="B38:AE38" si="2">SUM(B8:B15)</f>
        <v>0.51661695333695956</v>
      </c>
      <c r="C38" s="107">
        <f t="shared" si="2"/>
        <v>0.52648912998027242</v>
      </c>
      <c r="D38" s="107">
        <f t="shared" si="2"/>
        <v>0.51447703865417327</v>
      </c>
      <c r="E38" s="107">
        <f t="shared" si="2"/>
        <v>0.67622483326798832</v>
      </c>
      <c r="F38" s="107">
        <f t="shared" si="2"/>
        <v>1.5859368132156282</v>
      </c>
      <c r="G38" s="108">
        <f t="shared" si="2"/>
        <v>0.34789149115173706</v>
      </c>
      <c r="H38" s="106">
        <f t="shared" si="2"/>
        <v>1.336903759464902</v>
      </c>
      <c r="I38" s="107">
        <f t="shared" si="2"/>
        <v>1.3315603530633591</v>
      </c>
      <c r="J38" s="107">
        <f t="shared" si="2"/>
        <v>1.344961202684654</v>
      </c>
      <c r="K38" s="107">
        <f t="shared" si="2"/>
        <v>1.3397483373264532</v>
      </c>
      <c r="L38" s="107">
        <f t="shared" si="2"/>
        <v>1.3265945791831038</v>
      </c>
      <c r="M38" s="108">
        <f t="shared" si="2"/>
        <v>3.2060657814346603E-2</v>
      </c>
      <c r="N38" s="106">
        <f t="shared" si="2"/>
        <v>0.51914952871754194</v>
      </c>
      <c r="O38" s="107">
        <f t="shared" si="2"/>
        <v>0.51063284514030405</v>
      </c>
      <c r="P38" s="107">
        <f t="shared" si="2"/>
        <v>0.50831550088530464</v>
      </c>
      <c r="Q38" s="107">
        <f t="shared" si="2"/>
        <v>0.58367664407033248</v>
      </c>
      <c r="R38" s="107">
        <f t="shared" si="2"/>
        <v>1.6403366715538843</v>
      </c>
      <c r="S38" s="108">
        <f t="shared" si="2"/>
        <v>0.47549830028715889</v>
      </c>
      <c r="T38" s="106">
        <f t="shared" si="2"/>
        <v>-0.19534476849978555</v>
      </c>
      <c r="U38" s="107">
        <f t="shared" si="2"/>
        <v>-0.18419962591724764</v>
      </c>
      <c r="V38" s="107">
        <f t="shared" si="2"/>
        <v>-0.1864334995589812</v>
      </c>
      <c r="W38" s="107">
        <f t="shared" si="2"/>
        <v>-0.184577617269089</v>
      </c>
      <c r="X38" s="107">
        <f t="shared" si="2"/>
        <v>1.4009857994117407</v>
      </c>
      <c r="Y38" s="108">
        <f t="shared" si="2"/>
        <v>-0.19665334942178953</v>
      </c>
      <c r="Z38" s="106">
        <f t="shared" si="2"/>
        <v>0.46437147814098234</v>
      </c>
      <c r="AA38" s="107">
        <f t="shared" si="2"/>
        <v>0.46953243887189322</v>
      </c>
      <c r="AB38" s="107">
        <f t="shared" si="2"/>
        <v>0.45772512743626709</v>
      </c>
      <c r="AC38" s="107">
        <f t="shared" si="2"/>
        <v>0.64291482776627729</v>
      </c>
      <c r="AD38" s="107">
        <f t="shared" si="2"/>
        <v>1.0653066625164231</v>
      </c>
      <c r="AE38" s="108">
        <f t="shared" si="2"/>
        <v>0.41136736008969832</v>
      </c>
    </row>
    <row r="39" spans="1:31" x14ac:dyDescent="0.3">
      <c r="A39" s="91" t="str">
        <f>GWP!A39</f>
        <v>Food waste_CF</v>
      </c>
      <c r="B39" s="106">
        <f t="shared" ref="B39:X39" si="3">SUM(B16:B25)</f>
        <v>-6.0170675112893575</v>
      </c>
      <c r="C39" s="107">
        <f t="shared" si="3"/>
        <v>-2.4795859957710422</v>
      </c>
      <c r="D39" s="107">
        <f t="shared" si="3"/>
        <v>-6.0219062202920286</v>
      </c>
      <c r="E39" s="107">
        <f t="shared" si="3"/>
        <v>-3.95061002409853</v>
      </c>
      <c r="F39" s="107">
        <f t="shared" si="3"/>
        <v>-6.0013082194525902</v>
      </c>
      <c r="G39" s="108">
        <f t="shared" si="3"/>
        <v>-5.9912513070593727</v>
      </c>
      <c r="H39" s="106">
        <f t="shared" si="3"/>
        <v>-4.9570250505582028</v>
      </c>
      <c r="I39" s="107">
        <f t="shared" si="3"/>
        <v>-3.0270202190262259</v>
      </c>
      <c r="J39" s="107">
        <f t="shared" si="3"/>
        <v>-4.9383988209475111</v>
      </c>
      <c r="K39" s="107">
        <f t="shared" si="3"/>
        <v>-3.0576228370778606</v>
      </c>
      <c r="L39" s="107">
        <f t="shared" si="3"/>
        <v>-4.9711686537779087</v>
      </c>
      <c r="M39" s="108">
        <f t="shared" si="3"/>
        <v>-4.99215365479286</v>
      </c>
      <c r="N39" s="106">
        <f t="shared" si="3"/>
        <v>-5.7297827679978095</v>
      </c>
      <c r="O39" s="107">
        <f t="shared" si="3"/>
        <v>-2.9675236154773574</v>
      </c>
      <c r="P39" s="107">
        <f t="shared" si="3"/>
        <v>-5.7120059994223578</v>
      </c>
      <c r="Q39" s="107">
        <f t="shared" si="3"/>
        <v>-3.5959465716946624</v>
      </c>
      <c r="R39" s="107">
        <f t="shared" si="3"/>
        <v>-5.7304453707243752</v>
      </c>
      <c r="S39" s="108">
        <f t="shared" si="3"/>
        <v>-5.7114028119990694</v>
      </c>
      <c r="T39" s="106">
        <f t="shared" si="3"/>
        <v>-2.1995804510249113</v>
      </c>
      <c r="U39" s="107">
        <f t="shared" si="3"/>
        <v>-2.68205794630896</v>
      </c>
      <c r="V39" s="107">
        <f t="shared" si="3"/>
        <v>-4.6747701796016035</v>
      </c>
      <c r="W39" s="107">
        <f t="shared" si="3"/>
        <v>-2.6838579101473621</v>
      </c>
      <c r="X39" s="107">
        <f t="shared" si="3"/>
        <v>-2.2271562961381357</v>
      </c>
      <c r="Y39" s="108">
        <f>SUM(Y16:Y25)</f>
        <v>-2.208804150567401</v>
      </c>
      <c r="Z39" s="106">
        <f t="shared" ref="Z39:AE39" si="4">SUM(Z16:Z25)</f>
        <v>-4.206313975352983</v>
      </c>
      <c r="AA39" s="107">
        <f t="shared" si="4"/>
        <v>-1.0553430736894462</v>
      </c>
      <c r="AB39" s="107">
        <f t="shared" si="4"/>
        <v>-5.0643921867498323</v>
      </c>
      <c r="AC39" s="107">
        <f t="shared" si="4"/>
        <v>-2.6714741199179528</v>
      </c>
      <c r="AD39" s="107">
        <f t="shared" si="4"/>
        <v>-4.2114283685910134</v>
      </c>
      <c r="AE39" s="108">
        <f t="shared" si="4"/>
        <v>-4.2116089890953603</v>
      </c>
    </row>
    <row r="40" spans="1:31" x14ac:dyDescent="0.3">
      <c r="A40" s="91" t="str">
        <f>GWP!A40</f>
        <v>Sludge_CF</v>
      </c>
      <c r="B40" s="106">
        <f t="shared" ref="B40:AE40" si="5">SUM(B26:B35)</f>
        <v>-0.25847711481529512</v>
      </c>
      <c r="C40" s="107">
        <f t="shared" si="5"/>
        <v>-0.26242280653475064</v>
      </c>
      <c r="D40" s="107">
        <f t="shared" si="5"/>
        <v>-0.25634467070279804</v>
      </c>
      <c r="E40" s="107">
        <f t="shared" si="5"/>
        <v>-0.2590862311722969</v>
      </c>
      <c r="F40" s="107">
        <f t="shared" si="5"/>
        <v>-0.91103708550758156</v>
      </c>
      <c r="G40" s="108">
        <f t="shared" si="5"/>
        <v>-0.42505281920698368</v>
      </c>
      <c r="H40" s="106">
        <f t="shared" si="5"/>
        <v>-0.8728262385758393</v>
      </c>
      <c r="I40" s="107">
        <f t="shared" si="5"/>
        <v>-0.86885290546669824</v>
      </c>
      <c r="J40" s="107">
        <f t="shared" si="5"/>
        <v>-0.87550144771975402</v>
      </c>
      <c r="K40" s="107">
        <f t="shared" si="5"/>
        <v>-0.87309339526349317</v>
      </c>
      <c r="L40" s="107">
        <f t="shared" si="5"/>
        <v>-0.86451043105472336</v>
      </c>
      <c r="M40" s="108">
        <f t="shared" si="5"/>
        <v>0.13771863030333659</v>
      </c>
      <c r="N40" s="106">
        <f t="shared" si="5"/>
        <v>-0.18586432985745713</v>
      </c>
      <c r="O40" s="107">
        <f t="shared" si="5"/>
        <v>-0.18120902403829819</v>
      </c>
      <c r="P40" s="107">
        <f t="shared" si="5"/>
        <v>-0.18179570674833184</v>
      </c>
      <c r="Q40" s="107">
        <f t="shared" si="5"/>
        <v>-0.18469475529493837</v>
      </c>
      <c r="R40" s="107">
        <f t="shared" si="5"/>
        <v>-0.46131782445694275</v>
      </c>
      <c r="S40" s="108">
        <f t="shared" si="5"/>
        <v>-0.24028900903311387</v>
      </c>
      <c r="T40" s="106">
        <f t="shared" si="5"/>
        <v>0.41686879424649026</v>
      </c>
      <c r="U40" s="107">
        <f t="shared" si="5"/>
        <v>0.41288676975509536</v>
      </c>
      <c r="V40" s="107">
        <f t="shared" si="5"/>
        <v>0.41430647418069944</v>
      </c>
      <c r="W40" s="107">
        <f t="shared" si="5"/>
        <v>0.41423231806587441</v>
      </c>
      <c r="X40" s="107">
        <f t="shared" si="5"/>
        <v>-0.83551522057318417</v>
      </c>
      <c r="Y40" s="108">
        <f t="shared" si="5"/>
        <v>0.41497796798694597</v>
      </c>
      <c r="Z40" s="106">
        <f t="shared" si="5"/>
        <v>-0.36696871583522861</v>
      </c>
      <c r="AA40" s="107">
        <f t="shared" si="5"/>
        <v>-0.37281144252539422</v>
      </c>
      <c r="AB40" s="107">
        <f t="shared" si="5"/>
        <v>-0.36264519579355448</v>
      </c>
      <c r="AC40" s="107">
        <f t="shared" si="5"/>
        <v>-0.37036306509232675</v>
      </c>
      <c r="AD40" s="107">
        <f t="shared" si="5"/>
        <v>-0.94651868051317889</v>
      </c>
      <c r="AE40" s="108">
        <f t="shared" si="5"/>
        <v>-0.67750527072621292</v>
      </c>
    </row>
    <row r="41" spans="1:31" x14ac:dyDescent="0.3">
      <c r="A41" s="91" t="str">
        <f>GWP!A41</f>
        <v>Waste</v>
      </c>
      <c r="B41" s="106">
        <v>2.28552827831583E-2</v>
      </c>
      <c r="C41" s="107">
        <v>2.3189228542356801E-2</v>
      </c>
      <c r="D41" s="107">
        <v>2.3324581610265401E-2</v>
      </c>
      <c r="E41" s="107">
        <v>2.3625681403235698E-3</v>
      </c>
      <c r="F41" s="107">
        <v>2.2930254443431101E-2</v>
      </c>
      <c r="G41" s="108">
        <v>2.24964614393337E-2</v>
      </c>
      <c r="H41" s="106">
        <v>-7.45381101460795E-2</v>
      </c>
      <c r="I41" s="107">
        <v>-7.4223116817032794E-2</v>
      </c>
      <c r="J41" s="107">
        <v>-7.4465845491549304E-2</v>
      </c>
      <c r="K41" s="107">
        <v>-7.4497650832180504E-2</v>
      </c>
      <c r="L41" s="107">
        <v>-7.5571732145377102E-2</v>
      </c>
      <c r="M41" s="108">
        <v>-7.5451349598609094E-2</v>
      </c>
      <c r="N41" s="106">
        <v>9.6703263529570302E-2</v>
      </c>
      <c r="O41" s="107">
        <v>9.7444296337105399E-2</v>
      </c>
      <c r="P41" s="107">
        <v>9.8033686234285294E-2</v>
      </c>
      <c r="Q41" s="107">
        <v>2.82479435739455E-2</v>
      </c>
      <c r="R41" s="107">
        <v>9.6817041094390904E-2</v>
      </c>
      <c r="S41" s="108">
        <v>9.7584739346483498E-2</v>
      </c>
      <c r="T41" s="106">
        <v>-8.0544080786595598E-2</v>
      </c>
      <c r="U41" s="107">
        <v>-8.1940099436441705E-2</v>
      </c>
      <c r="V41" s="107">
        <v>-8.0585454499316797E-2</v>
      </c>
      <c r="W41" s="107">
        <v>-8.0184379398823905E-2</v>
      </c>
      <c r="X41" s="107">
        <v>-8.1559808586264895E-2</v>
      </c>
      <c r="Y41" s="108">
        <v>-7.8703715497088697E-2</v>
      </c>
      <c r="Z41" s="106">
        <v>2.8337814916021099E-2</v>
      </c>
      <c r="AA41" s="107">
        <v>2.8405244166758301E-2</v>
      </c>
      <c r="AB41" s="107">
        <v>2.84771248834206E-2</v>
      </c>
      <c r="AC41" s="107">
        <v>-0.112936581727041</v>
      </c>
      <c r="AD41" s="107">
        <v>2.8248074714241098E-2</v>
      </c>
      <c r="AE41" s="108">
        <v>2.7648801300350599E-2</v>
      </c>
    </row>
    <row r="42" spans="1:31" x14ac:dyDescent="0.3">
      <c r="A42" s="113" t="str">
        <f>GWP!A42</f>
        <v>Total</v>
      </c>
      <c r="B42" s="106">
        <f>SUM(B37:B41)</f>
        <v>1.5280717695120785</v>
      </c>
      <c r="C42" s="107">
        <f t="shared" ref="C42:AE42" si="6">SUM(C37:C41)</f>
        <v>5.0636736763669852</v>
      </c>
      <c r="D42" s="107">
        <f t="shared" si="6"/>
        <v>1.4904039114363559</v>
      </c>
      <c r="E42" s="107">
        <f t="shared" si="6"/>
        <v>3.7706201478979988</v>
      </c>
      <c r="F42" s="107">
        <f t="shared" si="6"/>
        <v>1.9794443465680338</v>
      </c>
      <c r="G42" s="108">
        <f t="shared" si="6"/>
        <v>1.1741040138173542</v>
      </c>
      <c r="H42" s="106">
        <f t="shared" si="6"/>
        <v>2.2938365748632799</v>
      </c>
      <c r="I42" s="107">
        <f t="shared" si="6"/>
        <v>4.1649946156396354</v>
      </c>
      <c r="J42" s="107">
        <f t="shared" si="6"/>
        <v>2.238852978657035</v>
      </c>
      <c r="K42" s="107">
        <f t="shared" si="6"/>
        <v>4.1582727360696783</v>
      </c>
      <c r="L42" s="107">
        <f t="shared" si="6"/>
        <v>2.2934349259414635</v>
      </c>
      <c r="M42" s="108">
        <f t="shared" si="6"/>
        <v>1.9108092084880488</v>
      </c>
      <c r="N42" s="106">
        <f t="shared" si="6"/>
        <v>1.3652334871192926</v>
      </c>
      <c r="O42" s="107">
        <f t="shared" si="6"/>
        <v>4.0761690034951572</v>
      </c>
      <c r="P42" s="107">
        <f t="shared" si="6"/>
        <v>1.3667817776032241</v>
      </c>
      <c r="Q42" s="107">
        <f t="shared" si="6"/>
        <v>3.4755201237001945</v>
      </c>
      <c r="R42" s="107">
        <f t="shared" si="6"/>
        <v>2.2233273350491887</v>
      </c>
      <c r="S42" s="108">
        <f t="shared" si="6"/>
        <v>1.2500740430782031</v>
      </c>
      <c r="T42" s="106">
        <f t="shared" si="6"/>
        <v>5.2116097401878472</v>
      </c>
      <c r="U42" s="107">
        <f t="shared" si="6"/>
        <v>4.7860841693194383</v>
      </c>
      <c r="V42" s="107">
        <f t="shared" si="6"/>
        <v>2.7289473233622372</v>
      </c>
      <c r="W42" s="107">
        <f t="shared" si="6"/>
        <v>4.7357802590800349</v>
      </c>
      <c r="X42" s="107">
        <f t="shared" si="6"/>
        <v>5.5684186105599309</v>
      </c>
      <c r="Y42" s="108">
        <f t="shared" si="6"/>
        <v>5.2271642723947629</v>
      </c>
      <c r="Z42" s="106">
        <f t="shared" si="6"/>
        <v>2.4122884036208254</v>
      </c>
      <c r="AA42" s="107">
        <f t="shared" si="6"/>
        <v>5.5396426919414496</v>
      </c>
      <c r="AB42" s="107">
        <f t="shared" si="6"/>
        <v>1.5797202821290979</v>
      </c>
      <c r="AC42" s="107">
        <f t="shared" si="6"/>
        <v>3.9770723015286151</v>
      </c>
      <c r="AD42" s="107">
        <f t="shared" si="6"/>
        <v>2.4313209036839751</v>
      </c>
      <c r="AE42" s="108">
        <f t="shared" si="6"/>
        <v>2.0722685622605992</v>
      </c>
    </row>
    <row r="43" spans="1:31" x14ac:dyDescent="0.3">
      <c r="A43" s="113" t="str">
        <f>GWP!A43</f>
        <v>Err +</v>
      </c>
      <c r="B43" s="106">
        <v>1.4773740308480507</v>
      </c>
      <c r="C43" s="107">
        <v>6.8730347587938403E-3</v>
      </c>
      <c r="D43" s="107">
        <v>8.9304702475669177E-3</v>
      </c>
      <c r="E43" s="107">
        <v>1.2487888605256691E-2</v>
      </c>
      <c r="F43" s="107">
        <v>7.7037632358616468E-3</v>
      </c>
      <c r="G43" s="108">
        <v>4.9981583974871421E-3</v>
      </c>
      <c r="H43" s="106">
        <v>1.3055086986510163</v>
      </c>
      <c r="I43" s="107">
        <v>1.358344034416643E-2</v>
      </c>
      <c r="J43" s="107">
        <v>2.9593602066891184E-2</v>
      </c>
      <c r="K43" s="107">
        <v>1.345748701219698E-2</v>
      </c>
      <c r="L43" s="107">
        <v>3.0174599734773003E-2</v>
      </c>
      <c r="M43" s="108">
        <v>6.115885647006776E-3</v>
      </c>
      <c r="N43" s="106">
        <v>1.2533035623280682</v>
      </c>
      <c r="O43" s="107">
        <v>7.1489275791129028E-3</v>
      </c>
      <c r="P43" s="107">
        <v>8.2928044745942276E-3</v>
      </c>
      <c r="Q43" s="107">
        <v>1.2564371493544439E-2</v>
      </c>
      <c r="R43" s="107">
        <v>8.5380150739641381E-3</v>
      </c>
      <c r="S43" s="108">
        <v>4.9896299739451665E-3</v>
      </c>
      <c r="T43" s="106">
        <v>1.1615526573622841</v>
      </c>
      <c r="U43" s="107">
        <v>3.1823600626890408E-2</v>
      </c>
      <c r="V43" s="107">
        <v>6.565432125256029E-3</v>
      </c>
      <c r="W43" s="107">
        <v>3.1739909820419937E-2</v>
      </c>
      <c r="X43" s="107">
        <v>1.4116682323340374E-2</v>
      </c>
      <c r="Y43" s="108">
        <v>3.0676420396995113E-2</v>
      </c>
      <c r="Z43" s="106">
        <v>1.2161633804778336</v>
      </c>
      <c r="AA43" s="107">
        <v>8.1078588554031536E-3</v>
      </c>
      <c r="AB43" s="107">
        <v>8.1516391063550554E-3</v>
      </c>
      <c r="AC43" s="107">
        <v>1.2918503521386494E-2</v>
      </c>
      <c r="AD43" s="107">
        <v>1.1412952876093556E-2</v>
      </c>
      <c r="AE43" s="108">
        <v>5.2382442908567974E-3</v>
      </c>
    </row>
    <row r="44" spans="1:31" x14ac:dyDescent="0.3">
      <c r="A44" s="113" t="str">
        <f>GWP!A44</f>
        <v>Err -</v>
      </c>
      <c r="B44" s="110">
        <v>1.4667734265652432</v>
      </c>
      <c r="C44" s="111">
        <v>6.9431022965218969E-3</v>
      </c>
      <c r="D44" s="111">
        <v>9.593566889446058E-3</v>
      </c>
      <c r="E44" s="111">
        <v>1.5968151302798633E-2</v>
      </c>
      <c r="F44" s="111">
        <v>7.7189392184513692E-3</v>
      </c>
      <c r="G44" s="112">
        <v>5.2080225618279311E-3</v>
      </c>
      <c r="H44" s="110">
        <v>1.2682160053510927</v>
      </c>
      <c r="I44" s="111">
        <v>1.3895400239079904E-2</v>
      </c>
      <c r="J44" s="111">
        <v>2.7949055455118943E-2</v>
      </c>
      <c r="K44" s="111">
        <v>1.4864406679500099E-2</v>
      </c>
      <c r="L44" s="111">
        <v>2.8025948669403666E-2</v>
      </c>
      <c r="M44" s="112">
        <v>5.9783986647482038E-3</v>
      </c>
      <c r="N44" s="110">
        <v>1.286741766081555</v>
      </c>
      <c r="O44" s="111">
        <v>7.4006953230484132E-3</v>
      </c>
      <c r="P44" s="111">
        <v>8.0613550865915144E-3</v>
      </c>
      <c r="Q44" s="111">
        <v>1.5383693226469368E-2</v>
      </c>
      <c r="R44" s="111">
        <v>9.0429351369633402E-3</v>
      </c>
      <c r="S44" s="112">
        <v>5.8317097754432097E-3</v>
      </c>
      <c r="T44" s="110">
        <v>1.1653883889498724</v>
      </c>
      <c r="U44" s="111">
        <v>3.0510637219971465E-2</v>
      </c>
      <c r="V44" s="111">
        <v>6.8040960192888959E-3</v>
      </c>
      <c r="W44" s="111">
        <v>3.0472824712235752E-2</v>
      </c>
      <c r="X44" s="111">
        <v>1.420893585523747E-2</v>
      </c>
      <c r="Y44" s="112">
        <v>2.9193069035887836E-2</v>
      </c>
      <c r="Z44" s="110">
        <v>1.1823642452176741</v>
      </c>
      <c r="AA44" s="111">
        <v>8.0896125937612445E-3</v>
      </c>
      <c r="AB44" s="111">
        <v>9.5269556646151148E-3</v>
      </c>
      <c r="AC44" s="111">
        <v>1.4737893703330625E-2</v>
      </c>
      <c r="AD44" s="111">
        <v>1.2285062646975618E-2</v>
      </c>
      <c r="AE44" s="112">
        <v>5.9203137978023207E-3</v>
      </c>
    </row>
    <row r="45" spans="1:31" x14ac:dyDescent="0.3">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c r="AA45" s="107"/>
      <c r="AB45" s="107"/>
      <c r="AC45" s="107"/>
      <c r="AD45" s="107"/>
      <c r="AE45" s="107"/>
    </row>
    <row r="46" spans="1:31" s="57" customFormat="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31" ht="27.6" x14ac:dyDescent="0.3">
      <c r="B47" s="115" t="str">
        <f t="shared" ref="B47:AE47" si="7">B4</f>
        <v>FW_sep.</v>
      </c>
      <c r="C47" s="116" t="str">
        <f t="shared" si="7"/>
        <v>FW_residual</v>
      </c>
      <c r="D47" s="116" t="str">
        <f t="shared" si="7"/>
        <v>FW_AD</v>
      </c>
      <c r="E47" s="116" t="str">
        <f t="shared" si="7"/>
        <v>FW_Inc</v>
      </c>
      <c r="F47" s="116" t="str">
        <f t="shared" si="7"/>
        <v>SS_AD_Inc</v>
      </c>
      <c r="G47" s="117" t="str">
        <f t="shared" si="7"/>
        <v>SS_AD_UOL</v>
      </c>
      <c r="H47" s="115" t="str">
        <f t="shared" si="7"/>
        <v>FW_sep.</v>
      </c>
      <c r="I47" s="116" t="str">
        <f t="shared" si="7"/>
        <v>FW_residual</v>
      </c>
      <c r="J47" s="116" t="str">
        <f t="shared" si="7"/>
        <v>FW_AD</v>
      </c>
      <c r="K47" s="116" t="str">
        <f t="shared" si="7"/>
        <v>FW_Inc</v>
      </c>
      <c r="L47" s="116" t="str">
        <f t="shared" si="7"/>
        <v>SS_AD_Inc</v>
      </c>
      <c r="M47" s="117" t="str">
        <f t="shared" si="7"/>
        <v>SS_AD_UOL</v>
      </c>
      <c r="N47" s="115" t="str">
        <f t="shared" si="7"/>
        <v>FW_sep.</v>
      </c>
      <c r="O47" s="116" t="str">
        <f t="shared" si="7"/>
        <v>FW_residual</v>
      </c>
      <c r="P47" s="116" t="str">
        <f t="shared" si="7"/>
        <v>FW_AD</v>
      </c>
      <c r="Q47" s="116" t="str">
        <f t="shared" si="7"/>
        <v>FW_Inc</v>
      </c>
      <c r="R47" s="116" t="str">
        <f t="shared" si="7"/>
        <v>SS_AD_Inc</v>
      </c>
      <c r="S47" s="117" t="str">
        <f t="shared" si="7"/>
        <v>SS_AD_UOL</v>
      </c>
      <c r="T47" s="115" t="str">
        <f t="shared" si="7"/>
        <v>FW_sep.</v>
      </c>
      <c r="U47" s="116" t="str">
        <f t="shared" si="7"/>
        <v>FW_residual</v>
      </c>
      <c r="V47" s="116" t="str">
        <f t="shared" si="7"/>
        <v>FW_AD</v>
      </c>
      <c r="W47" s="116" t="str">
        <f t="shared" si="7"/>
        <v>FW_Inc</v>
      </c>
      <c r="X47" s="116" t="str">
        <f t="shared" si="7"/>
        <v>SS_AD_Inc</v>
      </c>
      <c r="Y47" s="117" t="str">
        <f t="shared" si="7"/>
        <v>SS_AD_UOL</v>
      </c>
      <c r="Z47" s="115" t="str">
        <f t="shared" si="7"/>
        <v>FW_sep.</v>
      </c>
      <c r="AA47" s="116" t="str">
        <f t="shared" si="7"/>
        <v>FW_residual</v>
      </c>
      <c r="AB47" s="116" t="str">
        <f t="shared" si="7"/>
        <v>FW_AD</v>
      </c>
      <c r="AC47" s="116" t="str">
        <f t="shared" si="7"/>
        <v>FW_Inc</v>
      </c>
      <c r="AD47" s="116" t="str">
        <f t="shared" si="7"/>
        <v>SS_AD_Inc</v>
      </c>
      <c r="AE47" s="117" t="str">
        <f t="shared" si="7"/>
        <v>SS_AD_UOL</v>
      </c>
    </row>
    <row r="48" spans="1:31" x14ac:dyDescent="0.3">
      <c r="A48" s="91" t="str">
        <f>GWP!A48</f>
        <v>Baseline</v>
      </c>
      <c r="B48" s="103">
        <f t="shared" ref="B48:G48" si="8">B41</f>
        <v>2.28552827831583E-2</v>
      </c>
      <c r="C48" s="104">
        <f t="shared" si="8"/>
        <v>2.3189228542356801E-2</v>
      </c>
      <c r="D48" s="104">
        <f t="shared" si="8"/>
        <v>2.3324581610265401E-2</v>
      </c>
      <c r="E48" s="104">
        <f t="shared" si="8"/>
        <v>2.3625681403235698E-3</v>
      </c>
      <c r="F48" s="104">
        <f t="shared" si="8"/>
        <v>2.2930254443431101E-2</v>
      </c>
      <c r="G48" s="105">
        <f t="shared" si="8"/>
        <v>2.24964614393337E-2</v>
      </c>
      <c r="H48" s="103">
        <f t="shared" ref="H48:AE48" si="9">H42</f>
        <v>2.2938365748632799</v>
      </c>
      <c r="I48" s="104">
        <f t="shared" si="9"/>
        <v>4.1649946156396354</v>
      </c>
      <c r="J48" s="104">
        <f t="shared" si="9"/>
        <v>2.238852978657035</v>
      </c>
      <c r="K48" s="104">
        <f t="shared" si="9"/>
        <v>4.1582727360696783</v>
      </c>
      <c r="L48" s="104">
        <f t="shared" si="9"/>
        <v>2.2934349259414635</v>
      </c>
      <c r="M48" s="105">
        <f t="shared" si="9"/>
        <v>1.9108092084880488</v>
      </c>
      <c r="N48" s="103">
        <f t="shared" si="9"/>
        <v>1.3652334871192926</v>
      </c>
      <c r="O48" s="104">
        <f t="shared" si="9"/>
        <v>4.0761690034951572</v>
      </c>
      <c r="P48" s="104">
        <f t="shared" si="9"/>
        <v>1.3667817776032241</v>
      </c>
      <c r="Q48" s="104">
        <f t="shared" si="9"/>
        <v>3.4755201237001945</v>
      </c>
      <c r="R48" s="104">
        <f t="shared" si="9"/>
        <v>2.2233273350491887</v>
      </c>
      <c r="S48" s="105">
        <f t="shared" si="9"/>
        <v>1.2500740430782031</v>
      </c>
      <c r="T48" s="103">
        <f t="shared" si="9"/>
        <v>5.2116097401878472</v>
      </c>
      <c r="U48" s="104">
        <f t="shared" si="9"/>
        <v>4.7860841693194383</v>
      </c>
      <c r="V48" s="104">
        <f t="shared" si="9"/>
        <v>2.7289473233622372</v>
      </c>
      <c r="W48" s="104">
        <f t="shared" si="9"/>
        <v>4.7357802590800349</v>
      </c>
      <c r="X48" s="104">
        <f t="shared" si="9"/>
        <v>5.5684186105599309</v>
      </c>
      <c r="Y48" s="105">
        <f t="shared" si="9"/>
        <v>5.2271642723947629</v>
      </c>
      <c r="Z48" s="103">
        <f t="shared" si="9"/>
        <v>2.4122884036208254</v>
      </c>
      <c r="AA48" s="104">
        <f t="shared" si="9"/>
        <v>5.5396426919414496</v>
      </c>
      <c r="AB48" s="104">
        <f t="shared" si="9"/>
        <v>1.5797202821290979</v>
      </c>
      <c r="AC48" s="104">
        <f t="shared" si="9"/>
        <v>3.9770723015286151</v>
      </c>
      <c r="AD48" s="104">
        <f t="shared" si="9"/>
        <v>2.4313209036839751</v>
      </c>
      <c r="AE48" s="105">
        <f t="shared" si="9"/>
        <v>2.0722685622605992</v>
      </c>
    </row>
    <row r="49" spans="1:31" x14ac:dyDescent="0.3">
      <c r="A49" s="91" t="str">
        <f>GWP!A49</f>
        <v>LDPE</v>
      </c>
      <c r="B49" s="106">
        <v>0.2877736780042966</v>
      </c>
      <c r="C49" s="107">
        <v>0.28816241299961975</v>
      </c>
      <c r="D49" s="107">
        <v>0.28803348229776388</v>
      </c>
      <c r="E49" s="107">
        <v>0.26693446461077314</v>
      </c>
      <c r="F49" s="107">
        <v>0.2874954739716663</v>
      </c>
      <c r="G49" s="108">
        <v>0.2877580855077696</v>
      </c>
      <c r="H49" s="106">
        <v>0.19057637168564848</v>
      </c>
      <c r="I49" s="107">
        <v>0.19089136501469517</v>
      </c>
      <c r="J49" s="107">
        <v>0.19064863634017867</v>
      </c>
      <c r="K49" s="107">
        <v>0.19061683099954746</v>
      </c>
      <c r="L49" s="107">
        <v>0.18954274968635088</v>
      </c>
      <c r="M49" s="108">
        <v>0.18966313223311887</v>
      </c>
      <c r="N49" s="106">
        <v>0.36181774536129829</v>
      </c>
      <c r="O49" s="107">
        <v>0.36255877816883336</v>
      </c>
      <c r="P49" s="107">
        <v>0.36314816806601324</v>
      </c>
      <c r="Q49" s="107">
        <v>0.29336242540567348</v>
      </c>
      <c r="R49" s="107">
        <v>0.36193152292611885</v>
      </c>
      <c r="S49" s="108">
        <v>0.36269922117821146</v>
      </c>
      <c r="T49" s="106">
        <v>0.18457040104513239</v>
      </c>
      <c r="U49" s="107">
        <v>0.18317438239528627</v>
      </c>
      <c r="V49" s="107">
        <v>0.18452902733241117</v>
      </c>
      <c r="W49" s="107">
        <v>0.18493010243290409</v>
      </c>
      <c r="X49" s="107">
        <v>0.1835546732454631</v>
      </c>
      <c r="Y49" s="108">
        <v>0.18641076633463927</v>
      </c>
      <c r="Z49" s="106">
        <v>0.29345229674774909</v>
      </c>
      <c r="AA49" s="107">
        <v>0.2935197259984863</v>
      </c>
      <c r="AB49" s="107">
        <v>0.29359160671514856</v>
      </c>
      <c r="AC49" s="107">
        <v>0.15217790010468696</v>
      </c>
      <c r="AD49" s="107">
        <v>0.2933625565459691</v>
      </c>
      <c r="AE49" s="108">
        <v>0.29276328313207856</v>
      </c>
    </row>
    <row r="50" spans="1:31" x14ac:dyDescent="0.3">
      <c r="A50" s="91" t="str">
        <f>GWP!A50</f>
        <v>PP</v>
      </c>
      <c r="B50" s="106">
        <v>0.20281358868146859</v>
      </c>
      <c r="C50" s="107">
        <v>0.20320232367679181</v>
      </c>
      <c r="D50" s="107">
        <v>0.2030733929749359</v>
      </c>
      <c r="E50" s="107">
        <v>0.18197437528794519</v>
      </c>
      <c r="F50" s="107">
        <v>0.2025353846488383</v>
      </c>
      <c r="G50" s="108">
        <v>0.2027979961849416</v>
      </c>
      <c r="H50" s="106">
        <v>0.1056162823628205</v>
      </c>
      <c r="I50" s="107">
        <v>0.10593127569186721</v>
      </c>
      <c r="J50" s="107">
        <v>0.1056885470173507</v>
      </c>
      <c r="K50" s="107">
        <v>0.1056567416767195</v>
      </c>
      <c r="L50" s="107">
        <v>0.1045826603635229</v>
      </c>
      <c r="M50" s="108">
        <v>0.10470304291029091</v>
      </c>
      <c r="N50" s="106">
        <v>0.27685765603847029</v>
      </c>
      <c r="O50" s="107">
        <v>0.27759868884600541</v>
      </c>
      <c r="P50" s="107">
        <v>0.2781880787431853</v>
      </c>
      <c r="Q50" s="107">
        <v>0.2084023360828455</v>
      </c>
      <c r="R50" s="107">
        <v>0.27697143360329091</v>
      </c>
      <c r="S50" s="108">
        <v>0.27773913185538351</v>
      </c>
      <c r="T50" s="106">
        <v>9.9610311722304404E-2</v>
      </c>
      <c r="U50" s="107">
        <v>9.8214293072458297E-2</v>
      </c>
      <c r="V50" s="107">
        <v>9.9568938009583205E-2</v>
      </c>
      <c r="W50" s="107">
        <v>9.9970013110076097E-2</v>
      </c>
      <c r="X50" s="107">
        <v>9.8594583922635107E-2</v>
      </c>
      <c r="Y50" s="108">
        <v>0.1014506770118113</v>
      </c>
      <c r="Z50" s="106">
        <v>0.20849220742492111</v>
      </c>
      <c r="AA50" s="107">
        <v>0.2085596366756583</v>
      </c>
      <c r="AB50" s="107">
        <v>0.20863151739232061</v>
      </c>
      <c r="AC50" s="107">
        <v>6.7217810781858997E-2</v>
      </c>
      <c r="AD50" s="107">
        <v>0.2084024672231411</v>
      </c>
      <c r="AE50" s="108">
        <v>0.20780319380925061</v>
      </c>
    </row>
    <row r="51" spans="1:31" x14ac:dyDescent="0.3">
      <c r="A51" s="91" t="str">
        <f>GWP!A51</f>
        <v>PUR</v>
      </c>
      <c r="B51" s="106">
        <v>4.924364588149019</v>
      </c>
      <c r="C51" s="107">
        <v>4.9247533231443423</v>
      </c>
      <c r="D51" s="107">
        <v>4.9246243924424862</v>
      </c>
      <c r="E51" s="107">
        <v>4.9035253747554952</v>
      </c>
      <c r="F51" s="107">
        <v>4.9240863841163884</v>
      </c>
      <c r="G51" s="108">
        <v>4.9243489956524922</v>
      </c>
      <c r="H51" s="106">
        <v>4.8271672818303708</v>
      </c>
      <c r="I51" s="107">
        <v>4.8274822751594177</v>
      </c>
      <c r="J51" s="107">
        <v>4.8272395464849005</v>
      </c>
      <c r="K51" s="107">
        <v>4.82720774114427</v>
      </c>
      <c r="L51" s="107">
        <v>4.8261336598310729</v>
      </c>
      <c r="M51" s="108">
        <v>4.8262540423778413</v>
      </c>
      <c r="N51" s="106">
        <v>4.9984086555060205</v>
      </c>
      <c r="O51" s="107">
        <v>4.9991496883135556</v>
      </c>
      <c r="P51" s="107">
        <v>4.9997390782107356</v>
      </c>
      <c r="Q51" s="107">
        <v>4.9299533355503957</v>
      </c>
      <c r="R51" s="107">
        <v>4.9985224330708409</v>
      </c>
      <c r="S51" s="108">
        <v>4.9992901313229341</v>
      </c>
      <c r="T51" s="106">
        <v>4.8211613111898544</v>
      </c>
      <c r="U51" s="107">
        <v>4.8197652925400085</v>
      </c>
      <c r="V51" s="107">
        <v>4.8211199374771336</v>
      </c>
      <c r="W51" s="107">
        <v>4.8215210125776267</v>
      </c>
      <c r="X51" s="107">
        <v>4.8201455833901852</v>
      </c>
      <c r="Y51" s="108">
        <v>4.8230016764793611</v>
      </c>
      <c r="Z51" s="106">
        <v>4.9300432068924716</v>
      </c>
      <c r="AA51" s="107">
        <v>4.9301106361432083</v>
      </c>
      <c r="AB51" s="107">
        <v>4.9301825168598707</v>
      </c>
      <c r="AC51" s="107">
        <v>4.788768810249409</v>
      </c>
      <c r="AD51" s="107">
        <v>4.9299534666906917</v>
      </c>
      <c r="AE51" s="108">
        <v>4.9293541932768008</v>
      </c>
    </row>
    <row r="52" spans="1:31" x14ac:dyDescent="0.3">
      <c r="A52" s="91" t="str">
        <f>GWP!A52</f>
        <v>PHA1</v>
      </c>
      <c r="B52" s="106">
        <v>5.2755553668179589</v>
      </c>
      <c r="C52" s="107">
        <v>5.2758893125771573</v>
      </c>
      <c r="D52" s="107">
        <v>5.2760246656450658</v>
      </c>
      <c r="E52" s="107">
        <v>5.2550626521751242</v>
      </c>
      <c r="F52" s="107">
        <v>5.2756303384782317</v>
      </c>
      <c r="G52" s="108">
        <v>5.2751965454741336</v>
      </c>
      <c r="H52" s="106">
        <v>5.178161973888721</v>
      </c>
      <c r="I52" s="107">
        <v>5.178476967217768</v>
      </c>
      <c r="J52" s="107">
        <v>5.1782342385432507</v>
      </c>
      <c r="K52" s="107">
        <v>5.1782024332026202</v>
      </c>
      <c r="L52" s="107">
        <v>5.1771283518894231</v>
      </c>
      <c r="M52" s="108">
        <v>5.1772487344361915</v>
      </c>
      <c r="N52" s="106">
        <v>5.3494033475643707</v>
      </c>
      <c r="O52" s="107">
        <v>5.3501443803719058</v>
      </c>
      <c r="P52" s="107">
        <v>5.3507337702690858</v>
      </c>
      <c r="Q52" s="107">
        <v>5.2809480276087459</v>
      </c>
      <c r="R52" s="107">
        <v>5.3495171251291911</v>
      </c>
      <c r="S52" s="108">
        <v>5.3502848233812843</v>
      </c>
      <c r="T52" s="106">
        <v>5.1721560032482046</v>
      </c>
      <c r="U52" s="107">
        <v>5.1707599845983587</v>
      </c>
      <c r="V52" s="107">
        <v>5.1721146295354838</v>
      </c>
      <c r="W52" s="107">
        <v>5.1725157046359769</v>
      </c>
      <c r="X52" s="107">
        <v>5.1711402754485354</v>
      </c>
      <c r="Y52" s="108">
        <v>5.1739963685377113</v>
      </c>
      <c r="Z52" s="106">
        <v>5.2810378989508218</v>
      </c>
      <c r="AA52" s="107">
        <v>5.2811053282015585</v>
      </c>
      <c r="AB52" s="107">
        <v>5.281177208918221</v>
      </c>
      <c r="AC52" s="107">
        <v>5.1397635023077592</v>
      </c>
      <c r="AD52" s="107">
        <v>5.2809481587490419</v>
      </c>
      <c r="AE52" s="108">
        <v>5.280348885335151</v>
      </c>
    </row>
    <row r="53" spans="1:31" x14ac:dyDescent="0.3">
      <c r="A53" s="91" t="str">
        <f>GWP!A53</f>
        <v>PHA2</v>
      </c>
      <c r="B53" s="106">
        <v>2.7623805494280984</v>
      </c>
      <c r="C53" s="107">
        <v>2.7627144951872968</v>
      </c>
      <c r="D53" s="107">
        <v>2.7628498482552053</v>
      </c>
      <c r="E53" s="107">
        <v>2.7418878347852633</v>
      </c>
      <c r="F53" s="107">
        <v>2.7624555210883708</v>
      </c>
      <c r="G53" s="108">
        <v>2.7620217280842736</v>
      </c>
      <c r="H53" s="106">
        <v>2.6649871564988605</v>
      </c>
      <c r="I53" s="107">
        <v>2.665302149827907</v>
      </c>
      <c r="J53" s="107">
        <v>2.6650594211533907</v>
      </c>
      <c r="K53" s="107">
        <v>2.6650276158127593</v>
      </c>
      <c r="L53" s="107">
        <v>2.6639535344995626</v>
      </c>
      <c r="M53" s="108">
        <v>2.664073917046331</v>
      </c>
      <c r="N53" s="106">
        <v>2.8362285301745103</v>
      </c>
      <c r="O53" s="107">
        <v>2.8369695629820453</v>
      </c>
      <c r="P53" s="107">
        <v>2.8375589528792253</v>
      </c>
      <c r="Q53" s="107">
        <v>2.7677732102188854</v>
      </c>
      <c r="R53" s="107">
        <v>2.8363423077393306</v>
      </c>
      <c r="S53" s="108">
        <v>2.8371100059914234</v>
      </c>
      <c r="T53" s="106">
        <v>2.6589811858583441</v>
      </c>
      <c r="U53" s="107">
        <v>2.6575851672084982</v>
      </c>
      <c r="V53" s="107">
        <v>2.6589398121456229</v>
      </c>
      <c r="W53" s="107">
        <v>2.6593408872461159</v>
      </c>
      <c r="X53" s="107">
        <v>2.6579654580586749</v>
      </c>
      <c r="Y53" s="108">
        <v>2.6608215511478512</v>
      </c>
      <c r="Z53" s="106">
        <v>2.7678630815609608</v>
      </c>
      <c r="AA53" s="107">
        <v>2.7679305108116981</v>
      </c>
      <c r="AB53" s="107">
        <v>2.7680023915283605</v>
      </c>
      <c r="AC53" s="107">
        <v>2.6265886849178988</v>
      </c>
      <c r="AD53" s="107">
        <v>2.767773341359181</v>
      </c>
      <c r="AE53" s="108">
        <v>2.7671740679452905</v>
      </c>
    </row>
    <row r="54" spans="1:31" x14ac:dyDescent="0.3">
      <c r="A54" s="91" t="str">
        <f>GWP!A54</f>
        <v>PHA3</v>
      </c>
      <c r="B54" s="106">
        <v>2.5477537312938585</v>
      </c>
      <c r="C54" s="107">
        <v>2.5480876770530569</v>
      </c>
      <c r="D54" s="107">
        <v>2.5482230301209654</v>
      </c>
      <c r="E54" s="107">
        <v>2.5272610166510234</v>
      </c>
      <c r="F54" s="107">
        <v>2.5478287029541309</v>
      </c>
      <c r="G54" s="108">
        <v>2.5473949099500337</v>
      </c>
      <c r="H54" s="106">
        <v>2.4503603383646206</v>
      </c>
      <c r="I54" s="107">
        <v>2.4506753316936671</v>
      </c>
      <c r="J54" s="107">
        <v>2.4504326030191508</v>
      </c>
      <c r="K54" s="107">
        <v>2.4504007976785194</v>
      </c>
      <c r="L54" s="107">
        <v>2.4493267163653227</v>
      </c>
      <c r="M54" s="108">
        <v>2.4494470989120911</v>
      </c>
      <c r="N54" s="106">
        <v>2.6216017120402704</v>
      </c>
      <c r="O54" s="107">
        <v>2.6223427448478054</v>
      </c>
      <c r="P54" s="107">
        <v>2.6229321347449854</v>
      </c>
      <c r="Q54" s="107">
        <v>2.5531463920846456</v>
      </c>
      <c r="R54" s="107">
        <v>2.6217154896050907</v>
      </c>
      <c r="S54" s="108">
        <v>2.6224831878571835</v>
      </c>
      <c r="T54" s="106">
        <v>2.4443543677241042</v>
      </c>
      <c r="U54" s="107">
        <v>2.4429583490742584</v>
      </c>
      <c r="V54" s="107">
        <v>2.444312994011383</v>
      </c>
      <c r="W54" s="107">
        <v>2.4447140691118761</v>
      </c>
      <c r="X54" s="107">
        <v>2.443338639924435</v>
      </c>
      <c r="Y54" s="108">
        <v>2.4461947330136113</v>
      </c>
      <c r="Z54" s="106">
        <v>2.5532362634267209</v>
      </c>
      <c r="AA54" s="107">
        <v>2.5533036926774582</v>
      </c>
      <c r="AB54" s="107">
        <v>2.5533755733941206</v>
      </c>
      <c r="AC54" s="107">
        <v>2.4119618667836589</v>
      </c>
      <c r="AD54" s="107">
        <v>2.5531465232249411</v>
      </c>
      <c r="AE54" s="108">
        <v>2.5525472498110506</v>
      </c>
    </row>
    <row r="55" spans="1:31" x14ac:dyDescent="0.3">
      <c r="A55" s="91" t="str">
        <f>GWP!A55</f>
        <v>Low CH4 leaking (biorefinery + CF)</v>
      </c>
      <c r="B55" s="106">
        <v>1.5517659037627529</v>
      </c>
      <c r="C55" s="107">
        <v>5.0156768992858849</v>
      </c>
      <c r="D55" s="107">
        <v>1.5332653786111856</v>
      </c>
      <c r="E55" s="107">
        <v>3.7229579411098985</v>
      </c>
      <c r="F55" s="107">
        <v>1.930293336317352</v>
      </c>
      <c r="G55" s="108">
        <v>1.1548177566310283</v>
      </c>
      <c r="H55" s="106">
        <v>2.2775218237998742</v>
      </c>
      <c r="I55" s="107">
        <v>4.1695165890190644</v>
      </c>
      <c r="J55" s="107">
        <v>2.2262072017599475</v>
      </c>
      <c r="K55" s="107">
        <v>4.1398340180797444</v>
      </c>
      <c r="L55" s="107">
        <v>2.2513302177136643</v>
      </c>
      <c r="M55" s="108">
        <v>1.9238477156963618</v>
      </c>
      <c r="N55" s="106">
        <v>1.3742620440165039</v>
      </c>
      <c r="O55" s="107">
        <v>4.0543492058445327</v>
      </c>
      <c r="P55" s="107">
        <v>1.3878161802737026</v>
      </c>
      <c r="Q55" s="107">
        <v>3.4819132007894269</v>
      </c>
      <c r="R55" s="107">
        <v>2.2075448030239992</v>
      </c>
      <c r="S55" s="108">
        <v>1.2278952853401617</v>
      </c>
      <c r="T55" s="106">
        <v>5.2338518677521524</v>
      </c>
      <c r="U55" s="107">
        <v>4.7791296610726084</v>
      </c>
      <c r="V55" s="107">
        <v>2.7482667909555518</v>
      </c>
      <c r="W55" s="107">
        <v>4.7726608032912665</v>
      </c>
      <c r="X55" s="107">
        <v>5.5606412605881728</v>
      </c>
      <c r="Y55" s="108">
        <v>5.2086738232668646</v>
      </c>
      <c r="Z55" s="106">
        <v>2.4040199008879179</v>
      </c>
      <c r="AA55" s="107">
        <v>5.560820378368545</v>
      </c>
      <c r="AB55" s="107">
        <v>1.5670364674496904</v>
      </c>
      <c r="AC55" s="107">
        <v>3.9606497141554211</v>
      </c>
      <c r="AD55" s="107">
        <v>2.4250443604443466</v>
      </c>
      <c r="AE55" s="108">
        <v>2.0506324884674827</v>
      </c>
    </row>
    <row r="56" spans="1:31" x14ac:dyDescent="0.3">
      <c r="A56" s="91" t="str">
        <f>GWP!A56</f>
        <v>Biogas upgrading (biorefinery + CF)</v>
      </c>
      <c r="B56" s="106">
        <v>1.2382839852564622</v>
      </c>
      <c r="C56" s="107">
        <v>5.2138368534182327</v>
      </c>
      <c r="D56" s="107">
        <v>1.2145091166011202</v>
      </c>
      <c r="E56" s="107">
        <v>3.845617497878131</v>
      </c>
      <c r="F56" s="107">
        <v>1.7172873408711971</v>
      </c>
      <c r="G56" s="108">
        <v>0.96711402575106609</v>
      </c>
      <c r="H56" s="106">
        <v>2.0856575640865351</v>
      </c>
      <c r="I56" s="107">
        <v>4.3178709127475505</v>
      </c>
      <c r="J56" s="107">
        <v>2.033065383517469</v>
      </c>
      <c r="K56" s="107">
        <v>4.2881044862236957</v>
      </c>
      <c r="L56" s="107">
        <v>2.0605414757332752</v>
      </c>
      <c r="M56" s="108">
        <v>1.7320002111880264</v>
      </c>
      <c r="N56" s="106">
        <v>1.2180384724234561</v>
      </c>
      <c r="O56" s="107">
        <v>4.3075085541407381</v>
      </c>
      <c r="P56" s="107">
        <v>1.2535544763115167</v>
      </c>
      <c r="Q56" s="107">
        <v>3.6075909924213541</v>
      </c>
      <c r="R56" s="107">
        <v>2.0772928457062947</v>
      </c>
      <c r="S56" s="108">
        <v>1.1003574473876343</v>
      </c>
      <c r="T56" s="106">
        <v>5.6992610455395409</v>
      </c>
      <c r="U56" s="107">
        <v>5.2511672098606068</v>
      </c>
      <c r="V56" s="107">
        <v>2.3311530276773911</v>
      </c>
      <c r="W56" s="107">
        <v>5.2348824794947886</v>
      </c>
      <c r="X56" s="107">
        <v>6.0268553017845328</v>
      </c>
      <c r="Y56" s="108">
        <v>5.6848925087233688</v>
      </c>
      <c r="Z56" s="106">
        <v>2.3124003258660495</v>
      </c>
      <c r="AA56" s="107">
        <v>5.6825842205847907</v>
      </c>
      <c r="AB56" s="107">
        <v>1.4047944313255263</v>
      </c>
      <c r="AC56" s="107">
        <v>4.0818048205017927</v>
      </c>
      <c r="AD56" s="107">
        <v>2.2749172515469782</v>
      </c>
      <c r="AE56" s="108">
        <v>1.8999234436672352</v>
      </c>
    </row>
    <row r="57" spans="1:31" x14ac:dyDescent="0.3">
      <c r="A57" s="91" t="str">
        <f>GWP!A57</f>
        <v>Low CH4 leaking (only biorefinery)</v>
      </c>
      <c r="B57" s="106">
        <v>1.5563705848229634</v>
      </c>
      <c r="C57" s="107">
        <v>5.0290799426867414</v>
      </c>
      <c r="D57" s="107">
        <v>1.4803511918543344</v>
      </c>
      <c r="E57" s="107">
        <v>3.7266066795766464</v>
      </c>
      <c r="F57" s="107">
        <v>1.961046742262706</v>
      </c>
      <c r="G57" s="108">
        <v>1.1915038511766316</v>
      </c>
      <c r="H57" s="106">
        <v>2.2781240268466569</v>
      </c>
      <c r="I57" s="107">
        <v>4.1698929027723199</v>
      </c>
      <c r="J57" s="107">
        <v>2.2588709305438424</v>
      </c>
      <c r="K57" s="107">
        <v>4.1152598073125448</v>
      </c>
      <c r="L57" s="107">
        <v>2.257184607515931</v>
      </c>
      <c r="M57" s="108">
        <v>1.9273824720178478</v>
      </c>
      <c r="N57" s="106">
        <v>1.3316340024849982</v>
      </c>
      <c r="O57" s="107">
        <v>4.048343331054892</v>
      </c>
      <c r="P57" s="107">
        <v>1.4400035913570628</v>
      </c>
      <c r="Q57" s="107">
        <v>3.4904828725355088</v>
      </c>
      <c r="R57" s="107">
        <v>2.1448346962595033</v>
      </c>
      <c r="S57" s="108">
        <v>1.2282612061411216</v>
      </c>
      <c r="T57" s="106">
        <v>5.232322596126437</v>
      </c>
      <c r="U57" s="107">
        <v>4.7655357726577305</v>
      </c>
      <c r="V57" s="107">
        <v>2.7955515685335266</v>
      </c>
      <c r="W57" s="107">
        <v>4.7570735940854689</v>
      </c>
      <c r="X57" s="107">
        <v>5.5615991514575214</v>
      </c>
      <c r="Y57" s="108">
        <v>5.1808956135374604</v>
      </c>
      <c r="Z57" s="106">
        <v>2.3509968151463316</v>
      </c>
      <c r="AA57" s="107">
        <v>5.5742100552560956</v>
      </c>
      <c r="AB57" s="107">
        <v>1.5430678841708763</v>
      </c>
      <c r="AC57" s="107">
        <v>3.9681083201195442</v>
      </c>
      <c r="AD57" s="107">
        <v>2.3969957299806484</v>
      </c>
      <c r="AE57" s="108">
        <v>1.9997270521903443</v>
      </c>
    </row>
    <row r="58" spans="1:31" x14ac:dyDescent="0.3">
      <c r="A58" s="91" t="str">
        <f>GWP!A58</f>
        <v>Biogas upgrading (only biorefinery)</v>
      </c>
      <c r="B58" s="106">
        <v>1.7241511960602223</v>
      </c>
      <c r="C58" s="107">
        <v>5.2750934794637248</v>
      </c>
      <c r="D58" s="107">
        <v>1.6844029378639589</v>
      </c>
      <c r="E58" s="107">
        <v>3.9081888854287286</v>
      </c>
      <c r="F58" s="107">
        <v>2.3526254690221031</v>
      </c>
      <c r="G58" s="108">
        <v>1.5864982547270912</v>
      </c>
      <c r="H58" s="106">
        <v>2.5400685301559531</v>
      </c>
      <c r="I58" s="107">
        <v>4.4342557933810696</v>
      </c>
      <c r="J58" s="107">
        <v>2.5223073932490747</v>
      </c>
      <c r="K58" s="107">
        <v>4.3789601981172765</v>
      </c>
      <c r="L58" s="107">
        <v>2.517549586810234</v>
      </c>
      <c r="M58" s="108">
        <v>2.1900846088033639</v>
      </c>
      <c r="N58" s="106">
        <v>1.5561139726188196</v>
      </c>
      <c r="O58" s="107">
        <v>4.378379326871209</v>
      </c>
      <c r="P58" s="107">
        <v>1.6125435031316702</v>
      </c>
      <c r="Q58" s="107">
        <v>3.66541987801893</v>
      </c>
      <c r="R58" s="107">
        <v>2.4442225137867939</v>
      </c>
      <c r="S58" s="108">
        <v>1.5348891104143023</v>
      </c>
      <c r="T58" s="106">
        <v>5.8969377024449665</v>
      </c>
      <c r="U58" s="107">
        <v>5.4362967206889836</v>
      </c>
      <c r="V58" s="107">
        <v>3.4614358953221136</v>
      </c>
      <c r="W58" s="107">
        <v>5.4178033594974107</v>
      </c>
      <c r="X58" s="107">
        <v>6.2266745499315848</v>
      </c>
      <c r="Y58" s="108">
        <v>5.8572940390248318</v>
      </c>
      <c r="Z58" s="106">
        <v>2.5381805699992066</v>
      </c>
      <c r="AA58" s="107">
        <v>5.7629357049697392</v>
      </c>
      <c r="AB58" s="107">
        <v>1.7301653704304938</v>
      </c>
      <c r="AC58" s="107">
        <v>4.1562054646957876</v>
      </c>
      <c r="AD58" s="107">
        <v>2.6609777722979184</v>
      </c>
      <c r="AE58" s="108">
        <v>2.2669685568470834</v>
      </c>
    </row>
    <row r="59" spans="1:31" x14ac:dyDescent="0.3">
      <c r="A59" s="91" t="str">
        <f>GWP!A59</f>
        <v>Average electricity</v>
      </c>
      <c r="B59" s="106">
        <v>1.8232308195810141</v>
      </c>
      <c r="C59" s="107">
        <v>5.0769118876482953</v>
      </c>
      <c r="D59" s="107">
        <v>1.8680861723903901</v>
      </c>
      <c r="E59" s="107">
        <v>3.5913124792139377</v>
      </c>
      <c r="F59" s="107">
        <v>2.2738894981979416</v>
      </c>
      <c r="G59" s="108">
        <v>1.4435100355249055</v>
      </c>
      <c r="H59" s="106">
        <v>2.2038395042285965</v>
      </c>
      <c r="I59" s="107">
        <v>4.9838408226438045</v>
      </c>
      <c r="J59" s="107">
        <v>2.1568988923148811</v>
      </c>
      <c r="K59" s="107">
        <v>4.9399626196875888</v>
      </c>
      <c r="L59" s="107">
        <v>2.1769073400546102</v>
      </c>
      <c r="M59" s="108">
        <v>1.9561374712254309</v>
      </c>
      <c r="N59" s="106">
        <v>1.6780114372346644</v>
      </c>
      <c r="O59" s="107">
        <v>4.1812991566257462</v>
      </c>
      <c r="P59" s="107">
        <v>1.6313826080720273</v>
      </c>
      <c r="Q59" s="107">
        <v>3.4484657722258074</v>
      </c>
      <c r="R59" s="107">
        <v>2.626481916201048</v>
      </c>
      <c r="S59" s="108">
        <v>1.4860033634282939</v>
      </c>
      <c r="T59" s="106">
        <v>5.0905972474734469</v>
      </c>
      <c r="U59" s="107">
        <v>4.8366517986520652</v>
      </c>
      <c r="V59" s="107">
        <v>2.9822862325569464</v>
      </c>
      <c r="W59" s="107">
        <v>4.8244862329032161</v>
      </c>
      <c r="X59" s="107">
        <v>5.44985434564905</v>
      </c>
      <c r="Y59" s="108">
        <v>5.0593762868139329</v>
      </c>
      <c r="Z59" s="106">
        <v>2.7148809298421503</v>
      </c>
      <c r="AA59" s="107">
        <v>5.8049682565830345</v>
      </c>
      <c r="AB59" s="107">
        <v>1.948917238525069</v>
      </c>
      <c r="AC59" s="107">
        <v>4.5924029477195329</v>
      </c>
      <c r="AD59" s="107">
        <v>2.7083136000544417</v>
      </c>
      <c r="AE59" s="108">
        <v>2.2572293571296558</v>
      </c>
    </row>
    <row r="60" spans="1:31" x14ac:dyDescent="0.3">
      <c r="A60" s="91" t="str">
        <f>GWP!A60</f>
        <v>Average space heating</v>
      </c>
      <c r="B60" s="118">
        <v>1.4886339959570505</v>
      </c>
      <c r="C60" s="32">
        <v>5.0608026892252491</v>
      </c>
      <c r="D60" s="32">
        <v>1.5374080435471542</v>
      </c>
      <c r="E60" s="32">
        <v>3.6791191365848843</v>
      </c>
      <c r="F60" s="32">
        <v>1.9569255033263493</v>
      </c>
      <c r="G60" s="119">
        <v>1.1971059686822625</v>
      </c>
      <c r="H60" s="118">
        <v>2.2744586020940067</v>
      </c>
      <c r="I60" s="32">
        <v>4.1726793500005304</v>
      </c>
      <c r="J60" s="32">
        <v>2.2231862765098303</v>
      </c>
      <c r="K60" s="32">
        <v>4.1433485579852505</v>
      </c>
      <c r="L60" s="32">
        <v>2.2489878122357418</v>
      </c>
      <c r="M60" s="119">
        <v>1.9204964799054642</v>
      </c>
      <c r="N60" s="118">
        <v>1.3907887199522719</v>
      </c>
      <c r="O60" s="32">
        <v>4.0669724252918078</v>
      </c>
      <c r="P60" s="32">
        <v>1.3440061205628879</v>
      </c>
      <c r="Q60" s="32">
        <v>3.4385574857434733</v>
      </c>
      <c r="R60" s="32">
        <v>2.2297723214764638</v>
      </c>
      <c r="S60" s="119">
        <v>1.262082154254067</v>
      </c>
      <c r="T60" s="118">
        <v>5.2399217425677165</v>
      </c>
      <c r="U60" s="32">
        <v>4.7877477893570557</v>
      </c>
      <c r="V60" s="32">
        <v>2.7389444927793387</v>
      </c>
      <c r="W60" s="32">
        <v>4.7802275133243821</v>
      </c>
      <c r="X60" s="32">
        <v>5.5697952008384091</v>
      </c>
      <c r="Y60" s="119">
        <v>5.2146315523426647</v>
      </c>
      <c r="Z60" s="118">
        <v>2.4009794005165994</v>
      </c>
      <c r="AA60" s="32">
        <v>5.5610172843795622</v>
      </c>
      <c r="AB60" s="32">
        <v>1.5628494574399758</v>
      </c>
      <c r="AC60" s="32">
        <v>3.9601971560334936</v>
      </c>
      <c r="AD60" s="32">
        <v>2.4237924101225641</v>
      </c>
      <c r="AE60" s="119">
        <v>2.049676007169583</v>
      </c>
    </row>
    <row r="61" spans="1:31" x14ac:dyDescent="0.3">
      <c r="A61" s="91" t="str">
        <f>GWP!A61</f>
        <v>No NaOCl</v>
      </c>
      <c r="B61" s="118">
        <v>0.78910063818173581</v>
      </c>
      <c r="C61" s="32">
        <v>4.3291692556823067</v>
      </c>
      <c r="D61" s="32">
        <v>0.78779785474064723</v>
      </c>
      <c r="E61" s="32">
        <v>3.0303572794934754</v>
      </c>
      <c r="F61" s="32">
        <v>1.2550248843611058</v>
      </c>
      <c r="G61" s="119">
        <v>0.4751263460058453</v>
      </c>
      <c r="H61" s="118">
        <v>1.5342724758465831</v>
      </c>
      <c r="I61" s="32">
        <v>3.4291170045841759</v>
      </c>
      <c r="J61" s="32">
        <v>1.4983181796980578</v>
      </c>
      <c r="K61" s="32">
        <v>3.4191458081850041</v>
      </c>
      <c r="L61" s="32">
        <v>1.5317021968501698</v>
      </c>
      <c r="M61" s="119">
        <v>1.1989647726487014</v>
      </c>
      <c r="N61" s="118">
        <v>0.6020169410616234</v>
      </c>
      <c r="O61" s="32">
        <v>3.3438367708423149</v>
      </c>
      <c r="P61" s="32">
        <v>0.67285738545740237</v>
      </c>
      <c r="Q61" s="32">
        <v>2.7543103488831564</v>
      </c>
      <c r="R61" s="32">
        <v>1.4642996495281091</v>
      </c>
      <c r="S61" s="119">
        <v>0.55100827676869957</v>
      </c>
      <c r="T61" s="118">
        <v>4.5217802601758965</v>
      </c>
      <c r="U61" s="32">
        <v>4.0666394549529752</v>
      </c>
      <c r="V61" s="32">
        <v>2.0001914850064559</v>
      </c>
      <c r="W61" s="32">
        <v>4.0588786407071122</v>
      </c>
      <c r="X61" s="32">
        <v>4.8525859529468622</v>
      </c>
      <c r="Y61" s="119">
        <v>4.4820157665907736</v>
      </c>
      <c r="Z61" s="118">
        <v>1.6656411262444173</v>
      </c>
      <c r="AA61" s="32">
        <v>4.8360168890423338</v>
      </c>
      <c r="AB61" s="32">
        <v>0.82906833483990672</v>
      </c>
      <c r="AC61" s="32">
        <v>3.2359103071683046</v>
      </c>
      <c r="AD61" s="32">
        <v>1.6928396655952811</v>
      </c>
      <c r="AE61" s="119">
        <v>1.3292537601009167</v>
      </c>
    </row>
    <row r="62" spans="1:31" x14ac:dyDescent="0.3">
      <c r="A62" s="91" t="str">
        <f>GWP!A62</f>
        <v>PHA composting</v>
      </c>
      <c r="B62" s="120">
        <v>1.5280717695120796</v>
      </c>
      <c r="C62" s="121">
        <v>5.0636736763669843</v>
      </c>
      <c r="D62" s="121">
        <v>1.4904039114363563</v>
      </c>
      <c r="E62" s="121">
        <v>3.7706201478979997</v>
      </c>
      <c r="F62" s="121">
        <v>1.9794443465680356</v>
      </c>
      <c r="G62" s="122">
        <v>1.1741040138173542</v>
      </c>
      <c r="H62" s="120">
        <v>2.2938365748632799</v>
      </c>
      <c r="I62" s="121">
        <v>4.1649946156396354</v>
      </c>
      <c r="J62" s="121">
        <v>2.2388529786570359</v>
      </c>
      <c r="K62" s="121">
        <v>4.1582727360696792</v>
      </c>
      <c r="L62" s="121">
        <v>2.293434925941463</v>
      </c>
      <c r="M62" s="122">
        <v>1.9108092084880477</v>
      </c>
      <c r="N62" s="120">
        <v>1.3652334871192924</v>
      </c>
      <c r="O62" s="121">
        <v>4.0761690034951572</v>
      </c>
      <c r="P62" s="121">
        <v>1.3667817776032236</v>
      </c>
      <c r="Q62" s="121">
        <v>3.4755201237001949</v>
      </c>
      <c r="R62" s="121">
        <v>2.2233273350491887</v>
      </c>
      <c r="S62" s="122">
        <v>1.2500740430782016</v>
      </c>
      <c r="T62" s="120">
        <v>5.2116097401878454</v>
      </c>
      <c r="U62" s="121">
        <v>4.7860841693194391</v>
      </c>
      <c r="V62" s="121">
        <v>2.728947323362235</v>
      </c>
      <c r="W62" s="121">
        <v>4.7357802590800349</v>
      </c>
      <c r="X62" s="121">
        <v>5.5684186105599318</v>
      </c>
      <c r="Y62" s="122">
        <v>5.227164272394762</v>
      </c>
      <c r="Z62" s="120">
        <v>2.4122884036208267</v>
      </c>
      <c r="AA62" s="121">
        <v>5.5396426919414496</v>
      </c>
      <c r="AB62" s="121">
        <v>1.5797202821291001</v>
      </c>
      <c r="AC62" s="121">
        <v>3.9770723015286142</v>
      </c>
      <c r="AD62" s="121">
        <v>2.4313209036839756</v>
      </c>
      <c r="AE62" s="122">
        <v>2.0722685622605992</v>
      </c>
    </row>
    <row r="63" spans="1:31" x14ac:dyDescent="0.3">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{00C594DF-42A2-487D-9754-09C9AA611F75}</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{42C9D5EF-9E55-4C65-8BE0-4340C41DA8DB}</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{470C108F-04AE-4AF9-A63C-6AE56409CFED}</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{0793FCBC-9DA4-4BC0-92F5-9190C163A989}</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{369760FA-BA89-43EA-913A-FF7074C21EA5}</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{18C89A2D-CFAE-4EB1-8F48-F0FA360F0AA9}</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{3F44694B-9C24-41A4-9A97-100DADBB103C}</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{A542726A-C732-41A5-A0C3-45BEC7D473C2}</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{F197D474-50BA-436E-8243-82F1D8D677AF}</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{8640FAA5-8A44-48C2-A33B-15A4CA71F661}</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{B7F4B74D-9DF5-461B-AB38-C45130ADFC0F}</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{32DFD595-FB82-483F-B566-4388BD038205}</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{EA211D9C-42DB-4E74-AC09-3846DF91F018}</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{69FC7CCF-FBB2-4CD6-9466-3DC4887C5BA3}</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{0A37D0DE-C82D-4676-A16E-CB2D7F27FDDD}</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{2844BDD8-121A-4DCC-A2EC-CC495DB30717}</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{97766A7B-3EAC-4727-91E5-E234FEB922E9}</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{0F50BCA4-E354-474B-9C7F-056BE01A0EEA}</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{47AAD688-F581-4F90-BD6D-C123AA6B704C}</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{2F61702D-D44B-4164-989F-795601BC42FE}</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{E035A23A-7AC9-4FB5-BA9A-ED54E8710201}</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{6884AB29-5E95-49DB-8B5E-682E22A33FAB}</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{E7395ADF-B9CC-4185-8401-DCEBB6A08446}</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{88E05236-94DE-4768-AA3B-E6AF78FFF617}</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{7139AB05-2D39-4E88-B04C-54F97D4D7EA5}</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{2DAD6ED7-D69E-478C-B314-E3BBC80E3BA1}</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{2A3CFBAC-31CB-46C8-9914-315D1027D329}</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{E545386B-EF4B-43E2-B9C5-1DB0DC9B2BEE}</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{72AD51B5-D449-49FF-8F9D-E3FBAE224D1E}</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{A8A47481-14D9-4AA9-9BD4-EB18DD1F244F}</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{BE93624B-C58C-4458-A2FE-4FCA6431C58E}</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{C9FFD64F-0500-47A6-83B8-4F72C817CB80}</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{3C0DBCA1-344D-4665-8148-C727E1202D5D}</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{9E511A49-9254-440A-8555-F03300EC2E8B}</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{4D6EDD8B-642F-479E-9B43-0309C97D1DEB}</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{540160D6-27AF-452E-A186-E8FDE07D7C85}</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{435DEE51-2E4D-4444-94A1-921618B1AF12}</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{A5A6FE4E-ECE4-4201-94FF-21845DAB62DE}</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{69D2A5B0-741D-42E9-B984-8684D44291BB}</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{0A207FA6-4403-4A0D-B115-FAC9C75554FD}</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{3B70271B-B7B7-4341-9A2A-DB82B984325C}</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{430A1F57-C3BD-4AB6-990E-995EE3B4F6E4}</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{CAD8622C-DA5E-4BD2-BE3C-FD1FB7FCCB85}</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{9666E78F-40A2-4CB7-91A3-40E98A7A2C6E}</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{2A7657DA-B6AB-4D39-8075-8CF308F588FC}</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{3DAD804E-842A-4B84-8396-799EF366DD04}</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{42679392-C820-4872-BB73-6A1B089C6C83}</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{8782998E-E6FD-443C-B013-6900537B07E6}</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{D3788ED0-0301-4AEB-AD46-6728759A02C8}</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{EA6F80A5-830C-4578-B131-6394186ACC7B}</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{504D7782-B9EA-4EC1-8E80-8A4D5CEC3BEC}</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{9E37999D-D810-4558-B47D-FC388D01C78C}</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{D3ADD2E9-F83E-4AC7-980D-104D69BF3774}</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{B0B106BB-C668-42CA-9F87-B7D7B53BC8A7}</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{C2EAB406-BEA6-460E-8E4B-01BCDECD72BC}</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{4E3AD324-526C-485A-8230-FE17A7647858}</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{5723375A-8555-467D-A5C9-FC4E8556F44E}</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{7B2B0F59-BAC9-46EC-A8F8-A62389564F0C}</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{74ED152F-4BE5-4704-B187-9D92A72112EC}</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{7C2B9608-43B6-4764-B296-E8292188B1F4}</x14:id>
        </ext>
      </extLst>
    </cfRule>
  </conditionalFormatting>
  <conditionalFormatting sqref="B41:AE41">
    <cfRule type="dataBar" priority="31">
      <dataBar>
        <cfvo type="min"/>
        <cfvo type="max"/>
        <color theme="7"/>
      </dataBar>
      <extLst>
        <ext xmlns:x14="http://schemas.microsoft.com/office/spreadsheetml/2009/9/main" uri="{B025F937-C7B1-47D3-B67F-A62EFF666E3E}">
          <x14:id>{A554E60E-5DBB-49B5-BC0C-889AC4065D99}</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{36DE04CC-E878-4445-95CB-F542521FDE28}</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{BC5A9CF6-74E8-487E-981D-C0E87E19C010}</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{107E6DA4-C3EB-4C03-806A-CC81839618D7}</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{43F9CE47-9CF7-4274-B114-E58B74EFD957}</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{AA5A2020-F448-4830-B4F5-E71D398A8265}</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{A6D1FCF6-4F18-41DF-B72A-1E09BB0827BE}</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{5DE8FA0A-CA2F-4C4E-A46A-22320C036114}</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{CD188F3F-5772-4A11-BB07-D270664123CF}</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{7D74063A-C8D0-41E6-AFD2-D2D3E5DFE17E}</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{C3266A8A-CEFF-43F0-9C3F-11062407D96B}</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{F7694671-21C1-4026-BDFC-1CC84DD4B58C}</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{182CE28B-B308-470E-A01D-8962722C06AF}</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{FF32A7A7-2F95-4417-A8C3-5F282A29631A}</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{CF078C09-E427-47FC-9625-7C51C7D1E3A1}</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{29C1D949-909C-4BA3-A1B3-0E6F0F1ADD26}</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{DC79FD40-6F74-41B6-8A64-B00D5DF60146}</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{B4B04CFD-B0F9-4D7C-A7F5-336CE6A50877}</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{0E39DB8B-2BD1-4F25-818D-87E60506C07D}</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{E2B7FBB0-57BE-41BB-B290-4F43716BC6E6}</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{8ABEE6E3-5428-437C-8BB7-9BF5DC548284}</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{363B23D0-3C3A-4BA8-8C06-27AEE62027AF}</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{0DE74CCB-3AF3-4411-8975-BD973294EB95}</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{D758537D-948E-4A4E-BD8E-6BE723668242}</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{4F5F5D92-6438-48FF-84C9-D079B4624A65}</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{1EC5AB40-2AB8-4D66-BC0C-E54777F0FA17}</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{80905517-F0BB-49DA-99DD-FE360516EB1A}</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{8F610CFC-57DA-416E-B83E-BE95CD974C80}</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{4E38EE2C-4C9B-43D9-8B57-6DE8BD4BC839}</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{A0FAB983-436E-457A-9D32-203D747037AA}</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{704EC675-B217-4132-906E-16D10A5D391F}</x14:id>
        </ext>
      </extLst>
    </cfRule>
  </conditionalFormatting>
  <pageMargins left="0.7" right="0.7" top="0.75" bottom="0.75" header="0.3" footer="0.3"/>
  <pageSetup orientation="portrait" horizontalDpi="1200" verticalDpi="1200" r:id="rId1"/>
  <extLst>
    <ext xmlns:x14="http://schemas.microsoft.com/office/spreadsheetml/2009/9/main" uri="{78C0D931-6437-407d-A8EE-F0AAD7539E65}">
      <x14:conditionalFormattings>
        <x14:conditionalFormatting xmlns:xm="http://schemas.microsoft.com/office/excel/2006/main">
          <x14:cfRule type="dataBar" id="{00C594DF-42A2-487D-9754-09C9AA611F75}">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42C9D5EF-9E55-4C65-8BE0-4340C41DA8DB}">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470C108F-04AE-4AF9-A63C-6AE56409CFED}">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0793FCBC-9DA4-4BC0-92F5-9190C163A989}">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369760FA-BA89-43EA-913A-FF7074C21EA5}">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18C89A2D-CFAE-4EB1-8F48-F0FA360F0AA9}">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3F44694B-9C24-41A4-9A97-100DADBB103C}">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A542726A-C732-41A5-A0C3-45BEC7D473C2}">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F197D474-50BA-436E-8243-82F1D8D677AF}">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8640FAA5-8A44-48C2-A33B-15A4CA71F661}">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B7F4B74D-9DF5-461B-AB38-C45130ADFC0F}">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32DFD595-FB82-483F-B566-4388BD038205}">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EA211D9C-42DB-4E74-AC09-3846DF91F018}">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69FC7CCF-FBB2-4CD6-9466-3DC4887C5BA3}">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0A37D0DE-C82D-4676-A16E-CB2D7F27FDDD}">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2844BDD8-121A-4DCC-A2EC-CC495DB30717}">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97766A7B-3EAC-4727-91E5-E234FEB922E9}">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0F50BCA4-E354-474B-9C7F-056BE01A0EEA}">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47AAD688-F581-4F90-BD6D-C123AA6B704C}">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2F61702D-D44B-4164-989F-795601BC42FE}">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E035A23A-7AC9-4FB5-BA9A-ED54E8710201}">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6884AB29-5E95-49DB-8B5E-682E22A33FAB}">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E7395ADF-B9CC-4185-8401-DCEBB6A08446}">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88E05236-94DE-4768-AA3B-E6AF78FFF617}">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7139AB05-2D39-4E88-B04C-54F97D4D7EA5}">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2DAD6ED7-D69E-478C-B314-E3BBC80E3BA1}">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2A3CFBAC-31CB-46C8-9914-315D1027D329}">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E545386B-EF4B-43E2-B9C5-1DB0DC9B2BEE}">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72AD51B5-D449-49FF-8F9D-E3FBAE224D1E}">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A8A47481-14D9-4AA9-9BD4-EB18DD1F244F}">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BE93624B-C58C-4458-A2FE-4FCA6431C58E}">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C9FFD64F-0500-47A6-83B8-4F72C817CB80}">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3C0DBCA1-344D-4665-8148-C727E1202D5D}">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9E511A49-9254-440A-8555-F03300EC2E8B}">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4D6EDD8B-642F-479E-9B43-0309C97D1DEB}">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540160D6-27AF-452E-A186-E8FDE07D7C85}">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435DEE51-2E4D-4444-94A1-921618B1AF12}">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A5A6FE4E-ECE4-4201-94FF-21845DAB62DE}">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69D2A5B0-741D-42E9-B984-8684D44291BB}">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0A207FA6-4403-4A0D-B115-FAC9C75554FD}">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3B70271B-B7B7-4341-9A2A-DB82B984325C}">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430A1F57-C3BD-4AB6-990E-995EE3B4F6E4}">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CAD8622C-DA5E-4BD2-BE3C-FD1FB7FCCB85}">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9666E78F-40A2-4CB7-91A3-40E98A7A2C6E}">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2A7657DA-B6AB-4D39-8075-8CF308F588FC}">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3DAD804E-842A-4B84-8396-799EF366DD04}">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42679392-C820-4872-BB73-6A1B089C6C83}">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8782998E-E6FD-443C-B013-6900537B07E6}">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D3788ED0-0301-4AEB-AD46-6728759A02C8}">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EA6F80A5-830C-4578-B131-6394186ACC7B}">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504D7782-B9EA-4EC1-8E80-8A4D5CEC3BEC}">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9E37999D-D810-4558-B47D-FC388D01C78C}">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D3ADD2E9-F83E-4AC7-980D-104D69BF3774}">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B0B106BB-C668-42CA-9F87-B7D7B53BC8A7}">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C2EAB406-BEA6-460E-8E4B-01BCDECD72BC}">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4E3AD324-526C-485A-8230-FE17A7647858}">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5723375A-8555-467D-A5C9-FC4E8556F44E}">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7B2B0F59-BAC9-46EC-A8F8-A62389564F0C}">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74ED152F-4BE5-4704-B187-9D92A72112EC}">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7C2B9608-43B6-4764-B296-E8292188B1F4}">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A554E60E-5DBB-49B5-BC0C-889AC4065D99}">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36DE04CC-E878-4445-95CB-F542521FDE28}">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BC5A9CF6-74E8-487E-981D-C0E87E19C010}">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107E6DA4-C3EB-4C03-806A-CC81839618D7}">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43F9CE47-9CF7-4274-B114-E58B74EFD957}">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AA5A2020-F448-4830-B4F5-E71D398A8265}">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A6D1FCF6-4F18-41DF-B72A-1E09BB0827BE}">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5DE8FA0A-CA2F-4C4E-A46A-22320C036114}">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CD188F3F-5772-4A11-BB07-D270664123CF}">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7D74063A-C8D0-41E6-AFD2-D2D3E5DFE17E}">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C3266A8A-CEFF-43F0-9C3F-11062407D96B}">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F7694671-21C1-4026-BDFC-1CC84DD4B58C}">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182CE28B-B308-470E-A01D-8962722C06AF}">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FF32A7A7-2F95-4417-A8C3-5F282A29631A}">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CF078C09-E427-47FC-9625-7C51C7D1E3A1}">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29C1D949-909C-4BA3-A1B3-0E6F0F1ADD26}">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DC79FD40-6F74-41B6-8A64-B00D5DF60146}">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B4B04CFD-B0F9-4D7C-A7F5-336CE6A50877}">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0E39DB8B-2BD1-4F25-818D-87E60506C07D}">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E2B7FBB0-57BE-41BB-B290-4F43716BC6E6}">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8ABEE6E3-5428-437C-8BB7-9BF5DC548284}">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363B23D0-3C3A-4BA8-8C06-27AEE62027AF}">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0DE74CCB-3AF3-4411-8975-BD973294EB95}">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D758537D-948E-4A4E-BD8E-6BE723668242}">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4F5F5D92-6438-48FF-84C9-D079B4624A65}">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1EC5AB40-2AB8-4D66-BC0C-E54777F0FA17}">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80905517-F0BB-49DA-99DD-FE360516EB1A}">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8F610CFC-57DA-416E-B83E-BE95CD974C80}">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4E38EE2C-4C9B-43D9-8B57-6DE8BD4BC839}">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A0FAB983-436E-457A-9D32-203D747037AA}">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704EC675-B217-4132-906E-16D10A5D391F}">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E63"/>
  <sheetViews>
    <sheetView zoomScale="85" zoomScaleNormal="85" workbookViewId="0">
      <pane xSplit="1" ySplit="5" topLeftCell="B6" activePane="bottomRight" state="frozen"/>
      <selection activeCell="B78" sqref="B78:AE92"/>
      <selection pane="topRight" activeCell="B78" sqref="B78:AE92"/>
      <selection pane="bottomLeft" activeCell="B78" sqref="B78:AE92"/>
      <selection pane="bottomRight" activeCell="A46" sqref="A46:XFD46"/>
    </sheetView>
  </sheetViews>
  <sheetFormatPr defaultColWidth="9.109375" defaultRowHeight="13.8" x14ac:dyDescent="0.3"/>
  <cols>
    <col min="1" max="1" width="33.44140625" style="1" customWidth="1"/>
    <col min="2" max="31" width="6.6640625" style="1" customWidth="1"/>
    <col min="32" max="16384" width="9.109375" style="1"/>
  </cols>
  <sheetData>
    <row r="1" spans="1:31" ht="18" x14ac:dyDescent="0.35">
      <c r="A1" s="46" t="s">
        <v>171</v>
      </c>
    </row>
    <row r="2" spans="1:31" x14ac:dyDescent="0.3">
      <c r="A2" s="2"/>
      <c r="B2" s="4"/>
      <c r="C2" s="4"/>
      <c r="D2" s="4"/>
      <c r="E2" s="4"/>
      <c r="F2" s="4"/>
      <c r="G2" s="4"/>
      <c r="H2" s="4"/>
      <c r="I2" s="4"/>
      <c r="J2" s="4"/>
      <c r="K2" s="4"/>
      <c r="L2" s="4"/>
      <c r="M2" s="4"/>
      <c r="O2" s="4"/>
      <c r="P2" s="4"/>
      <c r="Q2" s="4"/>
      <c r="R2" s="4"/>
      <c r="S2" s="4"/>
      <c r="U2" s="4"/>
      <c r="V2" s="4"/>
      <c r="W2" s="4"/>
      <c r="X2" s="4"/>
      <c r="Y2" s="4"/>
      <c r="AA2" s="4"/>
      <c r="AB2" s="4"/>
      <c r="AC2" s="4"/>
      <c r="AD2" s="4"/>
      <c r="AE2" s="4"/>
    </row>
    <row r="3" spans="1:31" x14ac:dyDescent="0.3">
      <c r="B3" s="161" t="s">
        <v>0</v>
      </c>
      <c r="C3" s="162"/>
      <c r="D3" s="162"/>
      <c r="E3" s="162"/>
      <c r="F3" s="162"/>
      <c r="G3" s="163"/>
      <c r="H3" s="161" t="s">
        <v>1</v>
      </c>
      <c r="I3" s="162"/>
      <c r="J3" s="162"/>
      <c r="K3" s="162"/>
      <c r="L3" s="162"/>
      <c r="M3" s="163"/>
      <c r="N3" s="161" t="s">
        <v>5</v>
      </c>
      <c r="O3" s="162"/>
      <c r="P3" s="162"/>
      <c r="Q3" s="162"/>
      <c r="R3" s="162"/>
      <c r="S3" s="163"/>
      <c r="T3" s="161" t="s">
        <v>6</v>
      </c>
      <c r="U3" s="162"/>
      <c r="V3" s="162"/>
      <c r="W3" s="162"/>
      <c r="X3" s="162"/>
      <c r="Y3" s="163"/>
      <c r="Z3" s="161" t="s">
        <v>7</v>
      </c>
      <c r="AA3" s="162"/>
      <c r="AB3" s="162"/>
      <c r="AC3" s="162"/>
      <c r="AD3" s="162"/>
      <c r="AE3" s="163"/>
    </row>
    <row r="4" spans="1:31" s="3" customFormat="1" ht="27.6" x14ac:dyDescent="0.3">
      <c r="B4" s="53" t="str">
        <f>GWP!B4</f>
        <v>FW_sep.</v>
      </c>
      <c r="C4" s="54" t="str">
        <f>GWP!C4</f>
        <v>FW_residual</v>
      </c>
      <c r="D4" s="54" t="str">
        <f>GWP!D4</f>
        <v>FW_AD</v>
      </c>
      <c r="E4" s="54" t="str">
        <f>GWP!E4</f>
        <v>FW_Inc</v>
      </c>
      <c r="F4" s="54" t="str">
        <f>GWP!F4</f>
        <v>SS_AD_Inc</v>
      </c>
      <c r="G4" s="55" t="str">
        <f>GWP!G4</f>
        <v>SS_AD_UOL</v>
      </c>
      <c r="H4" s="7" t="str">
        <f>GWP!H4</f>
        <v>FW_sep.</v>
      </c>
      <c r="I4" s="8" t="str">
        <f>GWP!I4</f>
        <v>FW_residual</v>
      </c>
      <c r="J4" s="8" t="str">
        <f>GWP!J4</f>
        <v>FW_AD</v>
      </c>
      <c r="K4" s="8" t="str">
        <f>GWP!K4</f>
        <v>FW_Inc</v>
      </c>
      <c r="L4" s="8" t="str">
        <f>GWP!L4</f>
        <v>SS_AD_Inc</v>
      </c>
      <c r="M4" s="9" t="str">
        <f>GWP!M4</f>
        <v>SS_AD_UOL</v>
      </c>
      <c r="N4" s="7" t="str">
        <f>GWP!N4</f>
        <v>FW_sep.</v>
      </c>
      <c r="O4" s="8" t="str">
        <f>GWP!O4</f>
        <v>FW_residual</v>
      </c>
      <c r="P4" s="8" t="str">
        <f>GWP!P4</f>
        <v>FW_AD</v>
      </c>
      <c r="Q4" s="8" t="str">
        <f>GWP!Q4</f>
        <v>FW_Inc</v>
      </c>
      <c r="R4" s="8" t="str">
        <f>GWP!R4</f>
        <v>SS_AD_Inc</v>
      </c>
      <c r="S4" s="9" t="str">
        <f>GWP!S4</f>
        <v>SS_AD_UOL</v>
      </c>
      <c r="T4" s="7" t="str">
        <f>GWP!T4</f>
        <v>FW_sep.</v>
      </c>
      <c r="U4" s="8" t="str">
        <f>GWP!U4</f>
        <v>FW_residual</v>
      </c>
      <c r="V4" s="8" t="str">
        <f>GWP!V4</f>
        <v>FW_AD</v>
      </c>
      <c r="W4" s="8" t="str">
        <f>GWP!W4</f>
        <v>FW_Inc</v>
      </c>
      <c r="X4" s="8" t="str">
        <f>GWP!X4</f>
        <v>SS_AD_Inc</v>
      </c>
      <c r="Y4" s="9" t="str">
        <f>GWP!Y4</f>
        <v>SS_AD_UOL</v>
      </c>
      <c r="Z4" s="7" t="str">
        <f>GWP!Z4</f>
        <v>FW_sep.</v>
      </c>
      <c r="AA4" s="8" t="str">
        <f>GWP!AA4</f>
        <v>FW_residual</v>
      </c>
      <c r="AB4" s="8" t="str">
        <f>GWP!AB4</f>
        <v>FW_AD</v>
      </c>
      <c r="AC4" s="8" t="str">
        <f>GWP!AC4</f>
        <v>FW_Inc</v>
      </c>
      <c r="AD4" s="8" t="str">
        <f>GWP!AD4</f>
        <v>SS_AD_Inc</v>
      </c>
      <c r="AE4" s="9" t="str">
        <f>GWP!AE4</f>
        <v>SS_AD_UOL</v>
      </c>
    </row>
    <row r="5" spans="1:31" s="3" customFormat="1" x14ac:dyDescent="0.3">
      <c r="B5" s="10" t="s">
        <v>10</v>
      </c>
      <c r="C5" s="11" t="str">
        <f>B5</f>
        <v>MJ</v>
      </c>
      <c r="D5" s="11" t="str">
        <f t="shared" ref="D5:AE5" si="0">C5</f>
        <v>MJ</v>
      </c>
      <c r="E5" s="11" t="str">
        <f t="shared" si="0"/>
        <v>MJ</v>
      </c>
      <c r="F5" s="11" t="str">
        <f t="shared" si="0"/>
        <v>MJ</v>
      </c>
      <c r="G5" s="12" t="str">
        <f t="shared" si="0"/>
        <v>MJ</v>
      </c>
      <c r="H5" s="10" t="str">
        <f t="shared" si="0"/>
        <v>MJ</v>
      </c>
      <c r="I5" s="11" t="str">
        <f t="shared" si="0"/>
        <v>MJ</v>
      </c>
      <c r="J5" s="11" t="str">
        <f t="shared" si="0"/>
        <v>MJ</v>
      </c>
      <c r="K5" s="11" t="str">
        <f t="shared" si="0"/>
        <v>MJ</v>
      </c>
      <c r="L5" s="11" t="str">
        <f t="shared" si="0"/>
        <v>MJ</v>
      </c>
      <c r="M5" s="12" t="str">
        <f t="shared" si="0"/>
        <v>MJ</v>
      </c>
      <c r="N5" s="10" t="str">
        <f t="shared" si="0"/>
        <v>MJ</v>
      </c>
      <c r="O5" s="11" t="str">
        <f t="shared" si="0"/>
        <v>MJ</v>
      </c>
      <c r="P5" s="11" t="str">
        <f t="shared" si="0"/>
        <v>MJ</v>
      </c>
      <c r="Q5" s="11" t="str">
        <f t="shared" si="0"/>
        <v>MJ</v>
      </c>
      <c r="R5" s="11" t="str">
        <f t="shared" si="0"/>
        <v>MJ</v>
      </c>
      <c r="S5" s="12" t="str">
        <f t="shared" si="0"/>
        <v>MJ</v>
      </c>
      <c r="T5" s="10" t="str">
        <f t="shared" si="0"/>
        <v>MJ</v>
      </c>
      <c r="U5" s="11" t="str">
        <f t="shared" si="0"/>
        <v>MJ</v>
      </c>
      <c r="V5" s="11" t="str">
        <f t="shared" si="0"/>
        <v>MJ</v>
      </c>
      <c r="W5" s="11" t="str">
        <f t="shared" si="0"/>
        <v>MJ</v>
      </c>
      <c r="X5" s="11" t="str">
        <f t="shared" si="0"/>
        <v>MJ</v>
      </c>
      <c r="Y5" s="12" t="str">
        <f t="shared" si="0"/>
        <v>MJ</v>
      </c>
      <c r="Z5" s="10" t="str">
        <f t="shared" si="0"/>
        <v>MJ</v>
      </c>
      <c r="AA5" s="11" t="str">
        <f t="shared" si="0"/>
        <v>MJ</v>
      </c>
      <c r="AB5" s="11" t="str">
        <f t="shared" si="0"/>
        <v>MJ</v>
      </c>
      <c r="AC5" s="11" t="str">
        <f t="shared" si="0"/>
        <v>MJ</v>
      </c>
      <c r="AD5" s="11" t="str">
        <f t="shared" si="0"/>
        <v>MJ</v>
      </c>
      <c r="AE5" s="12" t="str">
        <f t="shared" si="0"/>
        <v>MJ</v>
      </c>
    </row>
    <row r="6" spans="1:31" s="3" customFormat="1" x14ac:dyDescent="0.3">
      <c r="A6" s="42" t="str">
        <f>GWP!A6</f>
        <v>PHA_refinery+PHA refinery</v>
      </c>
      <c r="B6" s="28">
        <v>71.411061963766372</v>
      </c>
      <c r="C6" s="26">
        <v>72.117000374482657</v>
      </c>
      <c r="D6" s="26">
        <v>71.15925006986123</v>
      </c>
      <c r="E6" s="26">
        <v>71.750784856521562</v>
      </c>
      <c r="F6" s="26">
        <v>71.681825205519047</v>
      </c>
      <c r="G6" s="29">
        <v>71.578595700544184</v>
      </c>
      <c r="H6" s="28">
        <v>72.026004968736174</v>
      </c>
      <c r="I6" s="26">
        <v>70.880837778534243</v>
      </c>
      <c r="J6" s="26">
        <v>71.930653365381232</v>
      </c>
      <c r="K6" s="26">
        <v>71.555899596546098</v>
      </c>
      <c r="L6" s="26">
        <v>72.02017609699358</v>
      </c>
      <c r="M6" s="29">
        <v>71.605476034365978</v>
      </c>
      <c r="N6" s="28">
        <v>59.619704996293976</v>
      </c>
      <c r="O6" s="26">
        <v>59.703418089810157</v>
      </c>
      <c r="P6" s="26">
        <v>60.094745740703161</v>
      </c>
      <c r="Q6" s="26">
        <v>60.345933326108025</v>
      </c>
      <c r="R6" s="26">
        <v>59.91635846898442</v>
      </c>
      <c r="S6" s="29">
        <v>59.880318914802416</v>
      </c>
      <c r="T6" s="28">
        <v>60.298875697088583</v>
      </c>
      <c r="U6" s="26">
        <v>60.128148609912117</v>
      </c>
      <c r="V6" s="26">
        <v>60.630491490055967</v>
      </c>
      <c r="W6" s="26">
        <v>59.935363779211698</v>
      </c>
      <c r="X6" s="26">
        <v>60.092769878266949</v>
      </c>
      <c r="Y6" s="29">
        <v>60.722114471075862</v>
      </c>
      <c r="Z6" s="28">
        <v>64.08081890329295</v>
      </c>
      <c r="AA6" s="26">
        <v>64.097499360778812</v>
      </c>
      <c r="AB6" s="26">
        <v>63.94740874545851</v>
      </c>
      <c r="AC6" s="26">
        <v>63.658823359362181</v>
      </c>
      <c r="AD6" s="26">
        <v>63.243908350685508</v>
      </c>
      <c r="AE6" s="29">
        <v>63.786011152417196</v>
      </c>
    </row>
    <row r="7" spans="1:31" s="3" customFormat="1" x14ac:dyDescent="0.3">
      <c r="A7" s="42" t="str">
        <f>GWP!A7</f>
        <v>PHA_refinery+Collection</v>
      </c>
      <c r="B7" s="13">
        <v>18.48867148913574</v>
      </c>
      <c r="C7" s="14">
        <v>18.282747338993449</v>
      </c>
      <c r="D7" s="14">
        <v>18.211394240984085</v>
      </c>
      <c r="E7" s="14">
        <v>18.207026522408675</v>
      </c>
      <c r="F7" s="14">
        <v>18.379382339533873</v>
      </c>
      <c r="G7" s="15">
        <v>18.072909184826248</v>
      </c>
      <c r="H7" s="13">
        <v>30.763893690585302</v>
      </c>
      <c r="I7" s="14">
        <v>30.588400788152367</v>
      </c>
      <c r="J7" s="14">
        <v>30.512407027299695</v>
      </c>
      <c r="K7" s="14">
        <v>30.551800414853886</v>
      </c>
      <c r="L7" s="14">
        <v>30.751333981579243</v>
      </c>
      <c r="M7" s="15">
        <v>30.632965616413451</v>
      </c>
      <c r="N7" s="13">
        <v>16.119916942452285</v>
      </c>
      <c r="O7" s="14">
        <v>16.024833181516559</v>
      </c>
      <c r="P7" s="14">
        <v>16.027154513883772</v>
      </c>
      <c r="Q7" s="14">
        <v>15.721119966058772</v>
      </c>
      <c r="R7" s="14">
        <v>16.069051025626273</v>
      </c>
      <c r="S7" s="15">
        <v>15.889722418744158</v>
      </c>
      <c r="T7" s="13">
        <v>24.467001919479738</v>
      </c>
      <c r="U7" s="14">
        <v>24.702566738755372</v>
      </c>
      <c r="V7" s="14">
        <v>24.378698535795909</v>
      </c>
      <c r="W7" s="14">
        <v>24.439727889513563</v>
      </c>
      <c r="X7" s="14">
        <v>24.715361007798311</v>
      </c>
      <c r="Y7" s="15">
        <v>24.579467176180124</v>
      </c>
      <c r="Z7" s="13">
        <v>20.175046857151344</v>
      </c>
      <c r="AA7" s="14">
        <v>20.108700365661257</v>
      </c>
      <c r="AB7" s="14">
        <v>20.184801533646869</v>
      </c>
      <c r="AC7" s="14">
        <v>20.340047511921863</v>
      </c>
      <c r="AD7" s="14">
        <v>20.292261849655681</v>
      </c>
      <c r="AE7" s="15">
        <v>20.22494446510305</v>
      </c>
    </row>
    <row r="8" spans="1:31" s="3" customFormat="1" x14ac:dyDescent="0.3">
      <c r="A8" s="42" t="str">
        <f>GWP!A8</f>
        <v>PHA_waste+Direct AD</v>
      </c>
      <c r="B8" s="13">
        <v>4.1011450308205486</v>
      </c>
      <c r="C8" s="14">
        <v>4.0734589335170277</v>
      </c>
      <c r="D8" s="14">
        <v>4.0942618957726777</v>
      </c>
      <c r="E8" s="14">
        <v>4.1330519469639002</v>
      </c>
      <c r="F8" s="14">
        <v>11.088586356401985</v>
      </c>
      <c r="G8" s="15">
        <v>11.058148610205768</v>
      </c>
      <c r="H8" s="13">
        <v>8.7704951088876317</v>
      </c>
      <c r="I8" s="14">
        <v>8.8991673309759456</v>
      </c>
      <c r="J8" s="14">
        <v>8.8893454799751641</v>
      </c>
      <c r="K8" s="14">
        <v>8.8348677328706504</v>
      </c>
      <c r="L8" s="14">
        <v>8.8222077194195592</v>
      </c>
      <c r="M8" s="15">
        <v>8.9132584825288657</v>
      </c>
      <c r="N8" s="13">
        <v>6.5598476315254626</v>
      </c>
      <c r="O8" s="14">
        <v>6.4528659673520812</v>
      </c>
      <c r="P8" s="14">
        <v>6.4870632330168982</v>
      </c>
      <c r="Q8" s="14">
        <v>6.2385830640258018</v>
      </c>
      <c r="R8" s="14">
        <v>9.6762931326980492</v>
      </c>
      <c r="S8" s="15">
        <v>9.5777897104049927</v>
      </c>
      <c r="T8" s="13">
        <v>8.4862073507967981</v>
      </c>
      <c r="U8" s="14">
        <v>8.589706597468334</v>
      </c>
      <c r="V8" s="14">
        <v>8.4861400513969851</v>
      </c>
      <c r="W8" s="14">
        <v>8.59853302461533</v>
      </c>
      <c r="X8" s="14">
        <v>8.4995060857546711</v>
      </c>
      <c r="Y8" s="15">
        <v>8.4827355857689355</v>
      </c>
      <c r="Z8" s="13">
        <v>3.984279996723445</v>
      </c>
      <c r="AA8" s="14">
        <v>3.9861804620881363</v>
      </c>
      <c r="AB8" s="14">
        <v>3.9548729269958285</v>
      </c>
      <c r="AC8" s="14">
        <v>3.9673929953570841</v>
      </c>
      <c r="AD8" s="14">
        <v>8.6882356692381428</v>
      </c>
      <c r="AE8" s="15">
        <v>8.8569331218246941</v>
      </c>
    </row>
    <row r="9" spans="1:31" s="3" customFormat="1" x14ac:dyDescent="0.3">
      <c r="A9" s="42" t="str">
        <f>GWP!A9</f>
        <v>PHA_waste+Biogas use+avoided</v>
      </c>
      <c r="B9" s="13">
        <v>-7.8822510448530982</v>
      </c>
      <c r="C9" s="14">
        <v>-7.8794264052820981</v>
      </c>
      <c r="D9" s="14">
        <v>-7.8649226477669769</v>
      </c>
      <c r="E9" s="14">
        <v>-7.8926591733822695</v>
      </c>
      <c r="F9" s="14">
        <v>-19.308889242666169</v>
      </c>
      <c r="G9" s="15">
        <v>-19.130372218952946</v>
      </c>
      <c r="H9" s="13">
        <v>-22.036816209606148</v>
      </c>
      <c r="I9" s="14">
        <v>-21.96190410700309</v>
      </c>
      <c r="J9" s="14">
        <v>-21.933911097222488</v>
      </c>
      <c r="K9" s="14">
        <v>-21.838104636205795</v>
      </c>
      <c r="L9" s="14">
        <v>-21.854572183640446</v>
      </c>
      <c r="M9" s="15">
        <v>-21.837497799636715</v>
      </c>
      <c r="N9" s="13">
        <v>-5.6104272852350512</v>
      </c>
      <c r="O9" s="14">
        <v>-5.5790396963485245</v>
      </c>
      <c r="P9" s="14">
        <v>-5.6517474485359882</v>
      </c>
      <c r="Q9" s="14">
        <v>-5.3820648858054811</v>
      </c>
      <c r="R9" s="14">
        <v>-8.4696399570925553</v>
      </c>
      <c r="S9" s="15">
        <v>-8.3965933415534284</v>
      </c>
      <c r="T9" s="13">
        <v>-12.667899690321136</v>
      </c>
      <c r="U9" s="14">
        <v>-12.431728172959087</v>
      </c>
      <c r="V9" s="14">
        <v>-12.388439950884052</v>
      </c>
      <c r="W9" s="14">
        <v>-12.499789595068723</v>
      </c>
      <c r="X9" s="14">
        <v>-12.551834377530453</v>
      </c>
      <c r="Y9" s="15">
        <v>-12.531833367303179</v>
      </c>
      <c r="Z9" s="13">
        <v>-4.1559108012022037</v>
      </c>
      <c r="AA9" s="14">
        <v>-4.1584603807460923</v>
      </c>
      <c r="AB9" s="14">
        <v>-4.1533561328000976</v>
      </c>
      <c r="AC9" s="14">
        <v>-4.1609033119594629</v>
      </c>
      <c r="AD9" s="14">
        <v>-8.6932179861296355</v>
      </c>
      <c r="AE9" s="15">
        <v>-8.7885470884613248</v>
      </c>
    </row>
    <row r="10" spans="1:31" s="3" customFormat="1" x14ac:dyDescent="0.3">
      <c r="A10" s="42" t="str">
        <f>GWP!A10</f>
        <v>PHA_waste+Composting</v>
      </c>
      <c r="B10" s="13">
        <v>4.4583925029106251</v>
      </c>
      <c r="C10" s="14">
        <v>4.531068281422689</v>
      </c>
      <c r="D10" s="14">
        <v>4.5372832216644667</v>
      </c>
      <c r="E10" s="14">
        <v>4.4792483095275966</v>
      </c>
      <c r="F10" s="14">
        <v>0</v>
      </c>
      <c r="G10" s="15">
        <v>7.4279399377579782</v>
      </c>
      <c r="H10" s="13">
        <v>0</v>
      </c>
      <c r="I10" s="14">
        <v>0</v>
      </c>
      <c r="J10" s="14">
        <v>0</v>
      </c>
      <c r="K10" s="14">
        <v>0</v>
      </c>
      <c r="L10" s="14">
        <v>0</v>
      </c>
      <c r="M10" s="15">
        <v>0</v>
      </c>
      <c r="N10" s="13">
        <v>3.8808023873652342</v>
      </c>
      <c r="O10" s="14">
        <v>3.9116197168935591</v>
      </c>
      <c r="P10" s="14">
        <v>3.8754408034619527</v>
      </c>
      <c r="Q10" s="14">
        <v>3.9369420935260204</v>
      </c>
      <c r="R10" s="14">
        <v>0</v>
      </c>
      <c r="S10" s="15">
        <v>4.9392282725343266</v>
      </c>
      <c r="T10" s="13">
        <v>0</v>
      </c>
      <c r="U10" s="14">
        <v>0</v>
      </c>
      <c r="V10" s="14">
        <v>0</v>
      </c>
      <c r="W10" s="14">
        <v>0</v>
      </c>
      <c r="X10" s="14">
        <v>0</v>
      </c>
      <c r="Y10" s="15">
        <v>0</v>
      </c>
      <c r="Z10" s="13">
        <v>4.4458183254262282</v>
      </c>
      <c r="AA10" s="14">
        <v>4.4081490943213346</v>
      </c>
      <c r="AB10" s="14">
        <v>4.4106384674500454</v>
      </c>
      <c r="AC10" s="14">
        <v>4.3738791134416983</v>
      </c>
      <c r="AD10" s="14">
        <v>0</v>
      </c>
      <c r="AE10" s="15">
        <v>3.9396196146804048</v>
      </c>
    </row>
    <row r="11" spans="1:31" s="3" customFormat="1" x14ac:dyDescent="0.3">
      <c r="A11" s="42" t="str">
        <f>GWP!A11</f>
        <v>PHA_waste+UOL</v>
      </c>
      <c r="B11" s="13">
        <v>-9.7974086498975286</v>
      </c>
      <c r="C11" s="14">
        <v>-9.8467705654599076</v>
      </c>
      <c r="D11" s="14">
        <v>-9.833909622786873</v>
      </c>
      <c r="E11" s="14">
        <v>-9.8450412975748041</v>
      </c>
      <c r="F11" s="14">
        <v>0</v>
      </c>
      <c r="G11" s="15">
        <v>-9.2665044117680253</v>
      </c>
      <c r="H11" s="13">
        <v>0</v>
      </c>
      <c r="I11" s="14">
        <v>0</v>
      </c>
      <c r="J11" s="14">
        <v>0</v>
      </c>
      <c r="K11" s="14">
        <v>0</v>
      </c>
      <c r="L11" s="14">
        <v>0</v>
      </c>
      <c r="M11" s="15">
        <v>-17.624155171296152</v>
      </c>
      <c r="N11" s="13">
        <v>-6.0662761649173351</v>
      </c>
      <c r="O11" s="14">
        <v>-6.0123569434495163</v>
      </c>
      <c r="P11" s="14">
        <v>-6.0468294713813675</v>
      </c>
      <c r="Q11" s="14">
        <v>-5.9701595181146132</v>
      </c>
      <c r="R11" s="14">
        <v>0</v>
      </c>
      <c r="S11" s="15">
        <v>-7.8198983572019598</v>
      </c>
      <c r="T11" s="13">
        <v>-20.180175491176691</v>
      </c>
      <c r="U11" s="14">
        <v>-19.976956353563494</v>
      </c>
      <c r="V11" s="14">
        <v>-20.149863241881139</v>
      </c>
      <c r="W11" s="14">
        <v>-20.098877040895395</v>
      </c>
      <c r="X11" s="14">
        <v>0</v>
      </c>
      <c r="Y11" s="15">
        <v>-19.996851717464668</v>
      </c>
      <c r="Z11" s="13">
        <v>-7.2023882606907899</v>
      </c>
      <c r="AA11" s="14">
        <v>-7.2033258379667897</v>
      </c>
      <c r="AB11" s="14">
        <v>-7.3363678583694396</v>
      </c>
      <c r="AC11" s="14">
        <v>-7.201859922089505</v>
      </c>
      <c r="AD11" s="14">
        <v>0</v>
      </c>
      <c r="AE11" s="15">
        <v>-7.5007340733514241</v>
      </c>
    </row>
    <row r="12" spans="1:31" s="3" customFormat="1" x14ac:dyDescent="0.3">
      <c r="A12" s="42" t="str">
        <f>GWP!A12</f>
        <v>PHA_waste+Incineration+MBT(direct)</v>
      </c>
      <c r="B12" s="13">
        <v>5.5589136181508483</v>
      </c>
      <c r="C12" s="14">
        <v>5.6091301389239705</v>
      </c>
      <c r="D12" s="14">
        <v>5.5563242684793526</v>
      </c>
      <c r="E12" s="14">
        <v>6.7556451557767172</v>
      </c>
      <c r="F12" s="14">
        <v>22.218004677337269</v>
      </c>
      <c r="G12" s="15">
        <v>3.0722078977388088</v>
      </c>
      <c r="H12" s="13">
        <v>18.505244189735926</v>
      </c>
      <c r="I12" s="14">
        <v>18.366386071462259</v>
      </c>
      <c r="J12" s="14">
        <v>18.468039562162346</v>
      </c>
      <c r="K12" s="14">
        <v>18.536301137633608</v>
      </c>
      <c r="L12" s="14">
        <v>18.40583122892761</v>
      </c>
      <c r="M12" s="15">
        <v>7.8553881598899657</v>
      </c>
      <c r="N12" s="13">
        <v>1.4849777452392761</v>
      </c>
      <c r="O12" s="14">
        <v>1.4642432648720205</v>
      </c>
      <c r="P12" s="14">
        <v>1.4428569314182227</v>
      </c>
      <c r="Q12" s="14">
        <v>3.5706105341097474</v>
      </c>
      <c r="R12" s="14">
        <v>15.836287030244861</v>
      </c>
      <c r="S12" s="15">
        <v>1.4707773182823969</v>
      </c>
      <c r="T12" s="13">
        <v>7.4436147769253997</v>
      </c>
      <c r="U12" s="14">
        <v>7.4379341834151314</v>
      </c>
      <c r="V12" s="14">
        <v>7.4780405256270441</v>
      </c>
      <c r="W12" s="14">
        <v>7.5341786192717848</v>
      </c>
      <c r="X12" s="14">
        <v>16.989585707703711</v>
      </c>
      <c r="Y12" s="15">
        <v>7.4251819429124106</v>
      </c>
      <c r="Z12" s="13">
        <v>0.29594480350967073</v>
      </c>
      <c r="AA12" s="14">
        <v>0.29578607461466111</v>
      </c>
      <c r="AB12" s="14">
        <v>0.29488453978693269</v>
      </c>
      <c r="AC12" s="14">
        <v>3.3697579450245141</v>
      </c>
      <c r="AD12" s="14">
        <v>9.3787602410445903</v>
      </c>
      <c r="AE12" s="15">
        <v>0.29353865597449263</v>
      </c>
    </row>
    <row r="13" spans="1:31" s="3" customFormat="1" ht="27.6" x14ac:dyDescent="0.3">
      <c r="A13" s="42" t="str">
        <f>GWP!A13</f>
        <v>PHA_waste+Avoided energy (incineration+MBT)</v>
      </c>
      <c r="B13" s="13">
        <v>-2.54277438002193</v>
      </c>
      <c r="C13" s="14">
        <v>-2.5438600407625271</v>
      </c>
      <c r="D13" s="14">
        <v>-2.5428417899197764</v>
      </c>
      <c r="E13" s="14">
        <v>-3.9519627882145962</v>
      </c>
      <c r="F13" s="14">
        <v>-7.4090638462540124</v>
      </c>
      <c r="G13" s="15">
        <v>-0.83654969568052329</v>
      </c>
      <c r="H13" s="13">
        <v>-14.220748685727873</v>
      </c>
      <c r="I13" s="14">
        <v>-14.050241870601354</v>
      </c>
      <c r="J13" s="14">
        <v>-13.676058053266697</v>
      </c>
      <c r="K13" s="14">
        <v>-13.97632502139723</v>
      </c>
      <c r="L13" s="14">
        <v>-13.955088612309492</v>
      </c>
      <c r="M13" s="15">
        <v>-3.8506782875776886</v>
      </c>
      <c r="N13" s="13">
        <v>-0.51981553778698131</v>
      </c>
      <c r="O13" s="14">
        <v>-0.50985542052616095</v>
      </c>
      <c r="P13" s="14">
        <v>-0.50557541705965514</v>
      </c>
      <c r="Q13" s="14">
        <v>-1.3574370267613824</v>
      </c>
      <c r="R13" s="14">
        <v>-1.4801162962922947</v>
      </c>
      <c r="S13" s="15">
        <v>-0.51685616868788897</v>
      </c>
      <c r="T13" s="13">
        <v>-1.040891101355943</v>
      </c>
      <c r="U13" s="14">
        <v>-1.0412017935009146</v>
      </c>
      <c r="V13" s="14">
        <v>-1.0259046849504563</v>
      </c>
      <c r="W13" s="14">
        <v>-1.0672129834249888</v>
      </c>
      <c r="X13" s="14">
        <v>-3.4841384513693381</v>
      </c>
      <c r="Y13" s="15">
        <v>-1.0327411128441537</v>
      </c>
      <c r="Z13" s="13">
        <v>0</v>
      </c>
      <c r="AA13" s="14">
        <v>0</v>
      </c>
      <c r="AB13" s="14">
        <v>0</v>
      </c>
      <c r="AC13" s="14">
        <v>-5.0983079047708202</v>
      </c>
      <c r="AD13" s="14">
        <v>-3.0471604293597068</v>
      </c>
      <c r="AE13" s="15">
        <v>0</v>
      </c>
    </row>
    <row r="14" spans="1:31" s="3" customFormat="1" x14ac:dyDescent="0.3">
      <c r="A14" s="42" t="str">
        <f>GWP!A14</f>
        <v>PHA_waste+Landfill</v>
      </c>
      <c r="B14" s="13">
        <v>0</v>
      </c>
      <c r="C14" s="14">
        <v>0</v>
      </c>
      <c r="D14" s="14">
        <v>0</v>
      </c>
      <c r="E14" s="14">
        <v>0</v>
      </c>
      <c r="F14" s="14">
        <v>0</v>
      </c>
      <c r="G14" s="15">
        <v>0</v>
      </c>
      <c r="H14" s="13">
        <v>0</v>
      </c>
      <c r="I14" s="14">
        <v>0</v>
      </c>
      <c r="J14" s="14">
        <v>0</v>
      </c>
      <c r="K14" s="14">
        <v>0</v>
      </c>
      <c r="L14" s="14">
        <v>0</v>
      </c>
      <c r="M14" s="15">
        <v>0</v>
      </c>
      <c r="N14" s="13">
        <v>-0.16568722824360263</v>
      </c>
      <c r="O14" s="14">
        <v>-0.16341776293115545</v>
      </c>
      <c r="P14" s="14">
        <v>-0.16374784611083218</v>
      </c>
      <c r="Q14" s="14">
        <v>0</v>
      </c>
      <c r="R14" s="14">
        <v>-0.16156540139051803</v>
      </c>
      <c r="S14" s="15">
        <v>-0.16482825399020593</v>
      </c>
      <c r="T14" s="13">
        <v>0</v>
      </c>
      <c r="U14" s="14">
        <v>0</v>
      </c>
      <c r="V14" s="14">
        <v>0</v>
      </c>
      <c r="W14" s="14">
        <v>0</v>
      </c>
      <c r="X14" s="14">
        <v>0</v>
      </c>
      <c r="Y14" s="15">
        <v>0</v>
      </c>
      <c r="Z14" s="13">
        <v>-0.30720333660970706</v>
      </c>
      <c r="AA14" s="14">
        <v>-0.31004046313508765</v>
      </c>
      <c r="AB14" s="14">
        <v>-0.31528115828147069</v>
      </c>
      <c r="AC14" s="14">
        <v>0</v>
      </c>
      <c r="AD14" s="14">
        <v>-0.32145498822526614</v>
      </c>
      <c r="AE14" s="15">
        <v>-0.3129707384778761</v>
      </c>
    </row>
    <row r="15" spans="1:31" s="3" customFormat="1" x14ac:dyDescent="0.3">
      <c r="A15" s="42" t="str">
        <f>GWP!A15</f>
        <v>PHA_waste+WWTP+dew</v>
      </c>
      <c r="B15" s="30">
        <v>24.620218779194367</v>
      </c>
      <c r="C15" s="27">
        <v>25.049308928234996</v>
      </c>
      <c r="D15" s="27">
        <v>24.693718361032726</v>
      </c>
      <c r="E15" s="27">
        <v>24.755394453701005</v>
      </c>
      <c r="F15" s="27">
        <v>21.28783605788789</v>
      </c>
      <c r="G15" s="31">
        <v>21.200004401768979</v>
      </c>
      <c r="H15" s="30">
        <v>20.813047055039508</v>
      </c>
      <c r="I15" s="27">
        <v>20.479534324526838</v>
      </c>
      <c r="J15" s="27">
        <v>20.483835462744771</v>
      </c>
      <c r="K15" s="27">
        <v>20.736198346441792</v>
      </c>
      <c r="L15" s="27">
        <v>20.582444855457297</v>
      </c>
      <c r="M15" s="31">
        <v>2.3135368054652088</v>
      </c>
      <c r="N15" s="30">
        <v>21.575681038486763</v>
      </c>
      <c r="O15" s="27">
        <v>21.401352830017725</v>
      </c>
      <c r="P15" s="27">
        <v>21.427801466616831</v>
      </c>
      <c r="Q15" s="27">
        <v>21.236105125085313</v>
      </c>
      <c r="R15" s="27">
        <v>19.466919422769323</v>
      </c>
      <c r="S15" s="31">
        <v>19.395488990481205</v>
      </c>
      <c r="T15" s="30">
        <v>2.9266737868029709</v>
      </c>
      <c r="U15" s="27">
        <v>2.921609358964282</v>
      </c>
      <c r="V15" s="27">
        <v>2.9146417085343237</v>
      </c>
      <c r="W15" s="27">
        <v>2.9174159364305545</v>
      </c>
      <c r="X15" s="27">
        <v>25.45930571663239</v>
      </c>
      <c r="Y15" s="31">
        <v>2.9137861807010661</v>
      </c>
      <c r="Z15" s="30">
        <v>25.576176157299617</v>
      </c>
      <c r="AA15" s="27">
        <v>25.752212961898547</v>
      </c>
      <c r="AB15" s="27">
        <v>25.555507716382383</v>
      </c>
      <c r="AC15" s="27">
        <v>25.639981963158611</v>
      </c>
      <c r="AD15" s="27">
        <v>22.721928493884555</v>
      </c>
      <c r="AE15" s="31">
        <v>22.951539777424451</v>
      </c>
    </row>
    <row r="16" spans="1:31" s="3" customFormat="1" x14ac:dyDescent="0.3">
      <c r="A16" s="42" t="str">
        <f>GWP!A16</f>
        <v>Food waste_CF+PHA refinery</v>
      </c>
      <c r="B16" s="28">
        <v>0</v>
      </c>
      <c r="C16" s="26">
        <v>0</v>
      </c>
      <c r="D16" s="26">
        <v>0</v>
      </c>
      <c r="E16" s="26">
        <v>0</v>
      </c>
      <c r="F16" s="26">
        <v>0</v>
      </c>
      <c r="G16" s="29">
        <v>0</v>
      </c>
      <c r="H16" s="28">
        <v>0</v>
      </c>
      <c r="I16" s="26">
        <v>0</v>
      </c>
      <c r="J16" s="26">
        <v>0</v>
      </c>
      <c r="K16" s="26">
        <v>0</v>
      </c>
      <c r="L16" s="26">
        <v>0</v>
      </c>
      <c r="M16" s="29">
        <v>0</v>
      </c>
      <c r="N16" s="28">
        <v>0</v>
      </c>
      <c r="O16" s="26">
        <v>0</v>
      </c>
      <c r="P16" s="26">
        <v>0</v>
      </c>
      <c r="Q16" s="26">
        <v>0</v>
      </c>
      <c r="R16" s="26">
        <v>0</v>
      </c>
      <c r="S16" s="29">
        <v>0</v>
      </c>
      <c r="T16" s="28">
        <v>0</v>
      </c>
      <c r="U16" s="26">
        <v>0</v>
      </c>
      <c r="V16" s="26">
        <v>0</v>
      </c>
      <c r="W16" s="26">
        <v>0</v>
      </c>
      <c r="X16" s="26">
        <v>0</v>
      </c>
      <c r="Y16" s="29">
        <v>0</v>
      </c>
      <c r="Z16" s="28">
        <v>0</v>
      </c>
      <c r="AA16" s="26">
        <v>0</v>
      </c>
      <c r="AB16" s="26">
        <v>0</v>
      </c>
      <c r="AC16" s="26">
        <v>0</v>
      </c>
      <c r="AD16" s="26">
        <v>0</v>
      </c>
      <c r="AE16" s="29">
        <v>0</v>
      </c>
    </row>
    <row r="17" spans="1:31" s="3" customFormat="1" x14ac:dyDescent="0.3">
      <c r="A17" s="42" t="str">
        <f>GWP!A17</f>
        <v>Food waste_CF+Collection</v>
      </c>
      <c r="B17" s="13">
        <v>-18.506792076656183</v>
      </c>
      <c r="C17" s="14">
        <v>-15.685904718052988</v>
      </c>
      <c r="D17" s="14">
        <v>-18.230494383645805</v>
      </c>
      <c r="E17" s="14">
        <v>-13.27667513600001</v>
      </c>
      <c r="F17" s="14">
        <v>-18.39750214907977</v>
      </c>
      <c r="G17" s="15">
        <v>-18.091533124893417</v>
      </c>
      <c r="H17" s="13">
        <v>-30.763893690585302</v>
      </c>
      <c r="I17" s="14">
        <v>-12.200786387787904</v>
      </c>
      <c r="J17" s="14">
        <v>-30.512407027299695</v>
      </c>
      <c r="K17" s="14">
        <v>-12.516071763823199</v>
      </c>
      <c r="L17" s="14">
        <v>-30.751333981579243</v>
      </c>
      <c r="M17" s="15">
        <v>-30.632965616413451</v>
      </c>
      <c r="N17" s="13">
        <v>-16.151632248584509</v>
      </c>
      <c r="O17" s="14">
        <v>-13.596299160909625</v>
      </c>
      <c r="P17" s="14">
        <v>-16.058799535490273</v>
      </c>
      <c r="Q17" s="14">
        <v>-12.711607976248576</v>
      </c>
      <c r="R17" s="14">
        <v>-16.10130061148109</v>
      </c>
      <c r="S17" s="15">
        <v>-15.921836939918084</v>
      </c>
      <c r="T17" s="13">
        <v>-23.995901388160952</v>
      </c>
      <c r="U17" s="14">
        <v>-18.920772608222308</v>
      </c>
      <c r="V17" s="14">
        <v>-24.378698535795909</v>
      </c>
      <c r="W17" s="14">
        <v>-18.96597018880583</v>
      </c>
      <c r="X17" s="14">
        <v>-24.232684329389553</v>
      </c>
      <c r="Y17" s="15">
        <v>-24.11631856254175</v>
      </c>
      <c r="Z17" s="13">
        <v>-15.288924199844621</v>
      </c>
      <c r="AA17" s="14">
        <v>-12.578948584465069</v>
      </c>
      <c r="AB17" s="14">
        <v>-20.19820665454986</v>
      </c>
      <c r="AC17" s="14">
        <v>-13.358178704021956</v>
      </c>
      <c r="AD17" s="14">
        <v>-15.445114413121013</v>
      </c>
      <c r="AE17" s="15">
        <v>-15.349879947183522</v>
      </c>
    </row>
    <row r="18" spans="1:31" s="3" customFormat="1" x14ac:dyDescent="0.3">
      <c r="A18" s="42" t="str">
        <f>GWP!A18</f>
        <v>Food waste_CF+Direct AD</v>
      </c>
      <c r="B18" s="13">
        <v>-16.497391022922432</v>
      </c>
      <c r="C18" s="14">
        <v>0</v>
      </c>
      <c r="D18" s="14">
        <v>-16.392977865697308</v>
      </c>
      <c r="E18" s="14">
        <v>0</v>
      </c>
      <c r="F18" s="14">
        <v>-16.416717672373114</v>
      </c>
      <c r="G18" s="15">
        <v>-16.341755005306698</v>
      </c>
      <c r="H18" s="13">
        <v>-15.013439728130878</v>
      </c>
      <c r="I18" s="14">
        <v>0</v>
      </c>
      <c r="J18" s="14">
        <v>-15.1113327895791</v>
      </c>
      <c r="K18" s="14">
        <v>0</v>
      </c>
      <c r="L18" s="14">
        <v>-15.044384127149179</v>
      </c>
      <c r="M18" s="15">
        <v>-15.146793330695331</v>
      </c>
      <c r="N18" s="13">
        <v>-12.927656538637489</v>
      </c>
      <c r="O18" s="14">
        <v>-3.3229571103777382</v>
      </c>
      <c r="P18" s="14">
        <v>-12.874827601045103</v>
      </c>
      <c r="Q18" s="14">
        <v>0</v>
      </c>
      <c r="R18" s="14">
        <v>-12.874720021474404</v>
      </c>
      <c r="S18" s="15">
        <v>-12.790709016195148</v>
      </c>
      <c r="T18" s="13">
        <v>0</v>
      </c>
      <c r="U18" s="14">
        <v>0</v>
      </c>
      <c r="V18" s="14">
        <v>-12.873691952993086</v>
      </c>
      <c r="W18" s="14">
        <v>0</v>
      </c>
      <c r="X18" s="14">
        <v>0</v>
      </c>
      <c r="Y18" s="15">
        <v>0</v>
      </c>
      <c r="Z18" s="13">
        <v>-8.596057883208152</v>
      </c>
      <c r="AA18" s="14">
        <v>0</v>
      </c>
      <c r="AB18" s="14">
        <v>-11.296943596623871</v>
      </c>
      <c r="AC18" s="14">
        <v>0</v>
      </c>
      <c r="AD18" s="14">
        <v>-8.5408741228953549</v>
      </c>
      <c r="AE18" s="15">
        <v>-8.6769633809476279</v>
      </c>
    </row>
    <row r="19" spans="1:31" s="3" customFormat="1" x14ac:dyDescent="0.3">
      <c r="A19" s="42" t="str">
        <f>GWP!A19</f>
        <v>Food waste_CF+Biogas use+avoided</v>
      </c>
      <c r="B19" s="13">
        <v>26.366515725906581</v>
      </c>
      <c r="C19" s="14">
        <v>0</v>
      </c>
      <c r="D19" s="14">
        <v>26.194805759429858</v>
      </c>
      <c r="E19" s="14">
        <v>0</v>
      </c>
      <c r="F19" s="14">
        <v>26.497674930732625</v>
      </c>
      <c r="G19" s="15">
        <v>26.173027842533752</v>
      </c>
      <c r="H19" s="13">
        <v>31.850475398055224</v>
      </c>
      <c r="I19" s="14">
        <v>0</v>
      </c>
      <c r="J19" s="14">
        <v>31.645366723498455</v>
      </c>
      <c r="K19" s="14">
        <v>0</v>
      </c>
      <c r="L19" s="14">
        <v>31.514486140041921</v>
      </c>
      <c r="M19" s="15">
        <v>31.442651270165594</v>
      </c>
      <c r="N19" s="13">
        <v>12.232940081336798</v>
      </c>
      <c r="O19" s="14">
        <v>2.1222056399905891</v>
      </c>
      <c r="P19" s="14">
        <v>12.342639581964672</v>
      </c>
      <c r="Q19" s="14">
        <v>0</v>
      </c>
      <c r="R19" s="14">
        <v>12.297265313073135</v>
      </c>
      <c r="S19" s="15">
        <v>12.186251337419764</v>
      </c>
      <c r="T19" s="13">
        <v>0</v>
      </c>
      <c r="U19" s="14">
        <v>0</v>
      </c>
      <c r="V19" s="14">
        <v>18.176435480247619</v>
      </c>
      <c r="W19" s="14">
        <v>0</v>
      </c>
      <c r="X19" s="14">
        <v>0</v>
      </c>
      <c r="Y19" s="15">
        <v>0</v>
      </c>
      <c r="Z19" s="13">
        <v>9.0826563791301869</v>
      </c>
      <c r="AA19" s="14">
        <v>0</v>
      </c>
      <c r="AB19" s="14">
        <v>12.040233225483902</v>
      </c>
      <c r="AC19" s="14">
        <v>0</v>
      </c>
      <c r="AD19" s="14">
        <v>9.0353023732095927</v>
      </c>
      <c r="AE19" s="15">
        <v>9.1688072872402095</v>
      </c>
    </row>
    <row r="20" spans="1:31" s="3" customFormat="1" x14ac:dyDescent="0.3">
      <c r="A20" s="42" t="str">
        <f>GWP!A20</f>
        <v>Food waste_CF+Composting</v>
      </c>
      <c r="B20" s="13">
        <v>-6.0752679223169963</v>
      </c>
      <c r="C20" s="14">
        <v>0</v>
      </c>
      <c r="D20" s="14">
        <v>-6.2632622070257744</v>
      </c>
      <c r="E20" s="14">
        <v>0</v>
      </c>
      <c r="F20" s="14">
        <v>-6.0597725496280246</v>
      </c>
      <c r="G20" s="15">
        <v>-6.1210092298230823</v>
      </c>
      <c r="H20" s="13">
        <v>0</v>
      </c>
      <c r="I20" s="14">
        <v>0</v>
      </c>
      <c r="J20" s="14">
        <v>0</v>
      </c>
      <c r="K20" s="14">
        <v>0</v>
      </c>
      <c r="L20" s="14">
        <v>0</v>
      </c>
      <c r="M20" s="15">
        <v>0</v>
      </c>
      <c r="N20" s="13">
        <v>-4.3756935681702629</v>
      </c>
      <c r="O20" s="14">
        <v>0</v>
      </c>
      <c r="P20" s="14">
        <v>-4.3761043535777473</v>
      </c>
      <c r="Q20" s="14">
        <v>0</v>
      </c>
      <c r="R20" s="14">
        <v>-4.4357656758269872</v>
      </c>
      <c r="S20" s="15">
        <v>-4.4303606715161719</v>
      </c>
      <c r="T20" s="13">
        <v>-10.598270672841993</v>
      </c>
      <c r="U20" s="14">
        <v>0</v>
      </c>
      <c r="V20" s="14">
        <v>0</v>
      </c>
      <c r="W20" s="14">
        <v>0</v>
      </c>
      <c r="X20" s="14">
        <v>-10.597169650155884</v>
      </c>
      <c r="Y20" s="15">
        <v>-10.599851584019968</v>
      </c>
      <c r="Z20" s="13">
        <v>-5.01045415152951</v>
      </c>
      <c r="AA20" s="14">
        <v>0</v>
      </c>
      <c r="AB20" s="14">
        <v>-3.9618942798739898</v>
      </c>
      <c r="AC20" s="14">
        <v>0</v>
      </c>
      <c r="AD20" s="14">
        <v>-5.0535838308611982</v>
      </c>
      <c r="AE20" s="15">
        <v>-5.0172287303879886</v>
      </c>
    </row>
    <row r="21" spans="1:31" s="3" customFormat="1" x14ac:dyDescent="0.3">
      <c r="A21" s="42" t="str">
        <f>GWP!A21</f>
        <v>Food waste_CF+UOL</v>
      </c>
      <c r="B21" s="13">
        <v>2.7838302383326479</v>
      </c>
      <c r="C21" s="14">
        <v>0</v>
      </c>
      <c r="D21" s="14">
        <v>2.7998404485788564</v>
      </c>
      <c r="E21" s="14">
        <v>0</v>
      </c>
      <c r="F21" s="14">
        <v>2.7886296225869418</v>
      </c>
      <c r="G21" s="15">
        <v>2.805907592064405</v>
      </c>
      <c r="H21" s="13">
        <v>7.4052793829038066</v>
      </c>
      <c r="I21" s="14">
        <v>0</v>
      </c>
      <c r="J21" s="14">
        <v>7.3658065430992492</v>
      </c>
      <c r="K21" s="14">
        <v>0</v>
      </c>
      <c r="L21" s="14">
        <v>7.3893635984362467</v>
      </c>
      <c r="M21" s="15">
        <v>7.339620997327077</v>
      </c>
      <c r="N21" s="13">
        <v>2.1264114782328107</v>
      </c>
      <c r="O21" s="14">
        <v>0</v>
      </c>
      <c r="P21" s="14">
        <v>2.0835708490509952</v>
      </c>
      <c r="Q21" s="14">
        <v>0</v>
      </c>
      <c r="R21" s="14">
        <v>2.0877557502125219</v>
      </c>
      <c r="S21" s="15">
        <v>2.0727208027553563</v>
      </c>
      <c r="T21" s="13">
        <v>5.2073215162458411</v>
      </c>
      <c r="U21" s="14">
        <v>0</v>
      </c>
      <c r="V21" s="14">
        <v>7.1942221290302655</v>
      </c>
      <c r="W21" s="14">
        <v>0</v>
      </c>
      <c r="X21" s="14">
        <v>5.1978785839117148</v>
      </c>
      <c r="Y21" s="15">
        <v>5.1960954468754865</v>
      </c>
      <c r="Z21" s="13">
        <v>4.1945775431521506</v>
      </c>
      <c r="AA21" s="14">
        <v>0</v>
      </c>
      <c r="AB21" s="14">
        <v>4.1351384832444777</v>
      </c>
      <c r="AC21" s="14">
        <v>0</v>
      </c>
      <c r="AD21" s="14">
        <v>4.1861419158242299</v>
      </c>
      <c r="AE21" s="15">
        <v>4.2166386946088439</v>
      </c>
    </row>
    <row r="22" spans="1:31" s="3" customFormat="1" x14ac:dyDescent="0.3">
      <c r="A22" s="42" t="str">
        <f>GWP!A22</f>
        <v>Food waste_CF+Incineration+MBT(direct)</v>
      </c>
      <c r="B22" s="13">
        <v>-3.2377949318359462</v>
      </c>
      <c r="C22" s="14">
        <v>-28.152631315829087</v>
      </c>
      <c r="D22" s="14">
        <v>-3.2458671910590899</v>
      </c>
      <c r="E22" s="14">
        <v>-39.725690139421516</v>
      </c>
      <c r="F22" s="14">
        <v>-3.2625212408947837</v>
      </c>
      <c r="G22" s="15">
        <v>-3.2028270230829015</v>
      </c>
      <c r="H22" s="13">
        <v>-4.1720370400394104</v>
      </c>
      <c r="I22" s="14">
        <v>-37.483142932319446</v>
      </c>
      <c r="J22" s="14">
        <v>-4.1170459491093583</v>
      </c>
      <c r="K22" s="14">
        <v>-37.664802684251498</v>
      </c>
      <c r="L22" s="14">
        <v>-4.097672911618683</v>
      </c>
      <c r="M22" s="15">
        <v>-4.1785210656812497</v>
      </c>
      <c r="N22" s="13">
        <v>-1.6067109219052702</v>
      </c>
      <c r="O22" s="14">
        <v>-13.296693067455577</v>
      </c>
      <c r="P22" s="14">
        <v>-1.5648375751825316</v>
      </c>
      <c r="Q22" s="14">
        <v>-32.665729338442134</v>
      </c>
      <c r="R22" s="14">
        <v>-1.5947638099316868</v>
      </c>
      <c r="S22" s="15">
        <v>-1.5944261313267682</v>
      </c>
      <c r="T22" s="13">
        <v>-0.3202596409764063</v>
      </c>
      <c r="U22" s="14">
        <v>-37.640590861702556</v>
      </c>
      <c r="V22" s="14">
        <v>-4.1105207183830155</v>
      </c>
      <c r="W22" s="14">
        <v>-37.837463868935217</v>
      </c>
      <c r="X22" s="14">
        <v>-0.32116988398007051</v>
      </c>
      <c r="Y22" s="15">
        <v>-0.31920557386668441</v>
      </c>
      <c r="Z22" s="13">
        <v>-0.23776316845494702</v>
      </c>
      <c r="AA22" s="14">
        <v>-2.7091186681628079</v>
      </c>
      <c r="AB22" s="14">
        <v>-0.30633817677809094</v>
      </c>
      <c r="AC22" s="14">
        <v>-30.264453955901043</v>
      </c>
      <c r="AD22" s="14">
        <v>-0.24270759481447171</v>
      </c>
      <c r="AE22" s="15">
        <v>-0.23568702053712851</v>
      </c>
    </row>
    <row r="23" spans="1:31" s="3" customFormat="1" ht="27.6" x14ac:dyDescent="0.3">
      <c r="A23" s="42" t="str">
        <f>GWP!A23</f>
        <v>Food waste_CF+Avoided energy (incineration+MBT)</v>
      </c>
      <c r="B23" s="13">
        <v>0.82261907953231406</v>
      </c>
      <c r="C23" s="14">
        <v>7.6314001773622078</v>
      </c>
      <c r="D23" s="14">
        <v>0.82503203705571948</v>
      </c>
      <c r="E23" s="14">
        <v>20.572204489166843</v>
      </c>
      <c r="F23" s="14">
        <v>0.8326046206289518</v>
      </c>
      <c r="G23" s="15">
        <v>0.81431786327476408</v>
      </c>
      <c r="H23" s="13">
        <v>4.990555450182379</v>
      </c>
      <c r="I23" s="14">
        <v>44.625690355717317</v>
      </c>
      <c r="J23" s="14">
        <v>4.8639200219240291</v>
      </c>
      <c r="K23" s="14">
        <v>44.970345831372668</v>
      </c>
      <c r="L23" s="14">
        <v>4.8670856832973532</v>
      </c>
      <c r="M23" s="15">
        <v>5.0193216853104277</v>
      </c>
      <c r="N23" s="13">
        <v>0.49261784234672784</v>
      </c>
      <c r="O23" s="14">
        <v>4.6383660261191562</v>
      </c>
      <c r="P23" s="14">
        <v>0.47846777472968577</v>
      </c>
      <c r="Q23" s="14">
        <v>12.42041235628221</v>
      </c>
      <c r="R23" s="14">
        <v>0.48843800350802952</v>
      </c>
      <c r="S23" s="15">
        <v>0.48909684921576352</v>
      </c>
      <c r="T23" s="13">
        <v>0.14036809247139204</v>
      </c>
      <c r="U23" s="14">
        <v>17.044028650483067</v>
      </c>
      <c r="V23" s="14">
        <v>1.8314595552132804</v>
      </c>
      <c r="W23" s="14">
        <v>16.866097367240386</v>
      </c>
      <c r="X23" s="14">
        <v>0.14091742331666221</v>
      </c>
      <c r="Y23" s="15">
        <v>0.13969221592716904</v>
      </c>
      <c r="Z23" s="13">
        <v>0</v>
      </c>
      <c r="AA23" s="14">
        <v>0</v>
      </c>
      <c r="AB23" s="14">
        <v>0</v>
      </c>
      <c r="AC23" s="14">
        <v>45.900222650930843</v>
      </c>
      <c r="AD23" s="14">
        <v>0</v>
      </c>
      <c r="AE23" s="15">
        <v>0</v>
      </c>
    </row>
    <row r="24" spans="1:31" s="3" customFormat="1" x14ac:dyDescent="0.3">
      <c r="A24" s="42" t="str">
        <f>GWP!A24</f>
        <v>Food waste_CF+Landfill</v>
      </c>
      <c r="B24" s="13">
        <v>0</v>
      </c>
      <c r="C24" s="14">
        <v>0</v>
      </c>
      <c r="D24" s="14">
        <v>0</v>
      </c>
      <c r="E24" s="14">
        <v>0</v>
      </c>
      <c r="F24" s="14">
        <v>0</v>
      </c>
      <c r="G24" s="15">
        <v>0</v>
      </c>
      <c r="H24" s="13">
        <v>0</v>
      </c>
      <c r="I24" s="14">
        <v>0</v>
      </c>
      <c r="J24" s="14">
        <v>0</v>
      </c>
      <c r="K24" s="14">
        <v>0</v>
      </c>
      <c r="L24" s="14">
        <v>0</v>
      </c>
      <c r="M24" s="15">
        <v>0</v>
      </c>
      <c r="N24" s="13">
        <v>0.16890121086100232</v>
      </c>
      <c r="O24" s="14">
        <v>1.4905472623022817</v>
      </c>
      <c r="P24" s="14">
        <v>0.16721987743736511</v>
      </c>
      <c r="Q24" s="14">
        <v>0</v>
      </c>
      <c r="R24" s="14">
        <v>0.16478155383897317</v>
      </c>
      <c r="S24" s="15">
        <v>0.16805098722528633</v>
      </c>
      <c r="T24" s="13">
        <v>0</v>
      </c>
      <c r="U24" s="14">
        <v>0</v>
      </c>
      <c r="V24" s="14">
        <v>0</v>
      </c>
      <c r="W24" s="14">
        <v>0</v>
      </c>
      <c r="X24" s="14">
        <v>0</v>
      </c>
      <c r="Y24" s="15">
        <v>0</v>
      </c>
      <c r="Z24" s="13">
        <v>0.23891288684742515</v>
      </c>
      <c r="AA24" s="14">
        <v>2.8462364061225958</v>
      </c>
      <c r="AB24" s="14">
        <v>0.31746807033371371</v>
      </c>
      <c r="AC24" s="14">
        <v>0</v>
      </c>
      <c r="AD24" s="14">
        <v>0.24956559062424546</v>
      </c>
      <c r="AE24" s="15">
        <v>0.24347395953659928</v>
      </c>
    </row>
    <row r="25" spans="1:31" s="3" customFormat="1" x14ac:dyDescent="0.3">
      <c r="A25" s="42" t="str">
        <f>GWP!A25</f>
        <v>Food waste_CF+WWTP+dew</v>
      </c>
      <c r="B25" s="30">
        <v>-9.6220884475204826</v>
      </c>
      <c r="C25" s="27">
        <v>0</v>
      </c>
      <c r="D25" s="27">
        <v>-9.6483630512329466</v>
      </c>
      <c r="E25" s="27">
        <v>0</v>
      </c>
      <c r="F25" s="27">
        <v>-9.756619024158887</v>
      </c>
      <c r="G25" s="31">
        <v>-9.6494118080612239</v>
      </c>
      <c r="H25" s="30">
        <v>0</v>
      </c>
      <c r="I25" s="27">
        <v>0</v>
      </c>
      <c r="J25" s="27">
        <v>0</v>
      </c>
      <c r="K25" s="27">
        <v>0</v>
      </c>
      <c r="L25" s="27">
        <v>0</v>
      </c>
      <c r="M25" s="31">
        <v>0</v>
      </c>
      <c r="N25" s="30">
        <v>-2.1582849585625219</v>
      </c>
      <c r="O25" s="27">
        <v>-1.5594548906228702</v>
      </c>
      <c r="P25" s="27">
        <v>-2.2493199900035781</v>
      </c>
      <c r="Q25" s="27">
        <v>0</v>
      </c>
      <c r="R25" s="27">
        <v>-2.1184424748712702</v>
      </c>
      <c r="S25" s="31">
        <v>-2.2975402463555095</v>
      </c>
      <c r="T25" s="30">
        <v>0</v>
      </c>
      <c r="U25" s="27">
        <v>0</v>
      </c>
      <c r="V25" s="27">
        <v>0</v>
      </c>
      <c r="W25" s="27">
        <v>0</v>
      </c>
      <c r="X25" s="27">
        <v>0</v>
      </c>
      <c r="Y25" s="31">
        <v>0</v>
      </c>
      <c r="Z25" s="30">
        <v>-5.1973802234238571</v>
      </c>
      <c r="AA25" s="27">
        <v>0</v>
      </c>
      <c r="AB25" s="27">
        <v>-6.9453225634892428</v>
      </c>
      <c r="AC25" s="27">
        <v>0</v>
      </c>
      <c r="AD25" s="27">
        <v>-5.1789381149871163</v>
      </c>
      <c r="AE25" s="31">
        <v>-5.2768006566294146</v>
      </c>
    </row>
    <row r="26" spans="1:31" s="3" customFormat="1" x14ac:dyDescent="0.3">
      <c r="A26" s="42" t="str">
        <f>GWP!A26</f>
        <v>Sludge_CF+PHA refinery</v>
      </c>
      <c r="B26" s="28">
        <v>0</v>
      </c>
      <c r="C26" s="26">
        <v>0</v>
      </c>
      <c r="D26" s="26">
        <v>0</v>
      </c>
      <c r="E26" s="26">
        <v>0</v>
      </c>
      <c r="F26" s="26">
        <v>0</v>
      </c>
      <c r="G26" s="29">
        <v>0</v>
      </c>
      <c r="H26" s="28">
        <v>0</v>
      </c>
      <c r="I26" s="26">
        <v>0</v>
      </c>
      <c r="J26" s="26">
        <v>0</v>
      </c>
      <c r="K26" s="26">
        <v>0</v>
      </c>
      <c r="L26" s="26">
        <v>0</v>
      </c>
      <c r="M26" s="29">
        <v>0</v>
      </c>
      <c r="N26" s="28">
        <v>0</v>
      </c>
      <c r="O26" s="26">
        <v>0</v>
      </c>
      <c r="P26" s="26">
        <v>0</v>
      </c>
      <c r="Q26" s="26">
        <v>0</v>
      </c>
      <c r="R26" s="26">
        <v>0</v>
      </c>
      <c r="S26" s="29">
        <v>0</v>
      </c>
      <c r="T26" s="28">
        <v>0</v>
      </c>
      <c r="U26" s="26">
        <v>0</v>
      </c>
      <c r="V26" s="26">
        <v>0</v>
      </c>
      <c r="W26" s="26">
        <v>0</v>
      </c>
      <c r="X26" s="26">
        <v>0</v>
      </c>
      <c r="Y26" s="29">
        <v>0</v>
      </c>
      <c r="Z26" s="28">
        <v>0</v>
      </c>
      <c r="AA26" s="26">
        <v>0</v>
      </c>
      <c r="AB26" s="26">
        <v>0</v>
      </c>
      <c r="AC26" s="26">
        <v>0</v>
      </c>
      <c r="AD26" s="26">
        <v>0</v>
      </c>
      <c r="AE26" s="29">
        <v>0</v>
      </c>
    </row>
    <row r="27" spans="1:31" s="3" customFormat="1" x14ac:dyDescent="0.3">
      <c r="A27" s="42" t="str">
        <f>GWP!A27</f>
        <v>Sludge_CF+Collection</v>
      </c>
      <c r="B27" s="13">
        <v>0</v>
      </c>
      <c r="C27" s="14">
        <v>0</v>
      </c>
      <c r="D27" s="14">
        <v>0</v>
      </c>
      <c r="E27" s="14">
        <v>0</v>
      </c>
      <c r="F27" s="14">
        <v>0</v>
      </c>
      <c r="G27" s="15">
        <v>0</v>
      </c>
      <c r="H27" s="13">
        <v>0</v>
      </c>
      <c r="I27" s="14">
        <v>0</v>
      </c>
      <c r="J27" s="14">
        <v>0</v>
      </c>
      <c r="K27" s="14">
        <v>0</v>
      </c>
      <c r="L27" s="14">
        <v>0</v>
      </c>
      <c r="M27" s="15">
        <v>0</v>
      </c>
      <c r="N27" s="13">
        <v>0</v>
      </c>
      <c r="O27" s="14">
        <v>0</v>
      </c>
      <c r="P27" s="14">
        <v>0</v>
      </c>
      <c r="Q27" s="14">
        <v>0</v>
      </c>
      <c r="R27" s="14">
        <v>0</v>
      </c>
      <c r="S27" s="15">
        <v>0</v>
      </c>
      <c r="T27" s="13">
        <v>0</v>
      </c>
      <c r="U27" s="14">
        <v>0</v>
      </c>
      <c r="V27" s="14">
        <v>0</v>
      </c>
      <c r="W27" s="14">
        <v>0</v>
      </c>
      <c r="X27" s="14">
        <v>0</v>
      </c>
      <c r="Y27" s="15">
        <v>0</v>
      </c>
      <c r="Z27" s="13">
        <v>0</v>
      </c>
      <c r="AA27" s="14">
        <v>0</v>
      </c>
      <c r="AB27" s="14">
        <v>0</v>
      </c>
      <c r="AC27" s="14">
        <v>0</v>
      </c>
      <c r="AD27" s="14">
        <v>0</v>
      </c>
      <c r="AE27" s="15">
        <v>0</v>
      </c>
    </row>
    <row r="28" spans="1:31" s="3" customFormat="1" x14ac:dyDescent="0.3">
      <c r="A28" s="42" t="str">
        <f>GWP!A28</f>
        <v>Sludge_CF+Direct AD</v>
      </c>
      <c r="B28" s="13">
        <v>-4.641324010903622</v>
      </c>
      <c r="C28" s="14">
        <v>-4.5980067238538549</v>
      </c>
      <c r="D28" s="14">
        <v>-4.6067597812861374</v>
      </c>
      <c r="E28" s="14">
        <v>-4.6550802723783411</v>
      </c>
      <c r="F28" s="14">
        <v>-14.227066862093622</v>
      </c>
      <c r="G28" s="15">
        <v>-14.140437551162677</v>
      </c>
      <c r="H28" s="13">
        <v>-11.862241140199476</v>
      </c>
      <c r="I28" s="14">
        <v>-11.98302242487779</v>
      </c>
      <c r="J28" s="14">
        <v>-11.983501700897754</v>
      </c>
      <c r="K28" s="14">
        <v>-11.896043623442289</v>
      </c>
      <c r="L28" s="14">
        <v>-11.883373970420125</v>
      </c>
      <c r="M28" s="15">
        <v>-11.944985335841645</v>
      </c>
      <c r="N28" s="13">
        <v>-4.3841688217244004</v>
      </c>
      <c r="O28" s="14">
        <v>-4.3018385828378536</v>
      </c>
      <c r="P28" s="14">
        <v>-4.3176102162607499</v>
      </c>
      <c r="Q28" s="14">
        <v>-4.3997912514865583</v>
      </c>
      <c r="R28" s="14">
        <v>-6.7054180970397548</v>
      </c>
      <c r="S28" s="15">
        <v>-6.5914463041374649</v>
      </c>
      <c r="T28" s="13">
        <v>-5.1813232233433864</v>
      </c>
      <c r="U28" s="14">
        <v>-5.2518945330303239</v>
      </c>
      <c r="V28" s="14">
        <v>-5.1874668922889127</v>
      </c>
      <c r="W28" s="14">
        <v>-5.2594485543927894</v>
      </c>
      <c r="X28" s="14">
        <v>-5.2076889518554932</v>
      </c>
      <c r="Y28" s="15">
        <v>-5.1892316791088788</v>
      </c>
      <c r="Z28" s="13">
        <v>-4.8892549352441401</v>
      </c>
      <c r="AA28" s="14">
        <v>-4.9226260837275015</v>
      </c>
      <c r="AB28" s="14">
        <v>-4.8641215190850433</v>
      </c>
      <c r="AC28" s="14">
        <v>-4.8949208505672486</v>
      </c>
      <c r="AD28" s="14">
        <v>-16.542013086230934</v>
      </c>
      <c r="AE28" s="15">
        <v>-16.81871615732237</v>
      </c>
    </row>
    <row r="29" spans="1:31" s="3" customFormat="1" x14ac:dyDescent="0.3">
      <c r="A29" s="42" t="str">
        <f>GWP!A29</f>
        <v>Sludge_CF+Biogas use+avoided</v>
      </c>
      <c r="B29" s="13">
        <v>3.1095671719188891</v>
      </c>
      <c r="C29" s="14">
        <v>3.141228315474248</v>
      </c>
      <c r="D29" s="14">
        <v>3.1228435084960426</v>
      </c>
      <c r="E29" s="14">
        <v>3.1340022016198836</v>
      </c>
      <c r="F29" s="14">
        <v>7.6406064338792445</v>
      </c>
      <c r="G29" s="15">
        <v>7.6009187154820719</v>
      </c>
      <c r="H29" s="13">
        <v>7.1185724413218585</v>
      </c>
      <c r="I29" s="14">
        <v>7.1011181209632355</v>
      </c>
      <c r="J29" s="14">
        <v>7.1030885325086386</v>
      </c>
      <c r="K29" s="14">
        <v>7.0556173336450172</v>
      </c>
      <c r="L29" s="14">
        <v>7.0810455790536553</v>
      </c>
      <c r="M29" s="15">
        <v>7.0892657643823558</v>
      </c>
      <c r="N29" s="13">
        <v>1.6253539639774615</v>
      </c>
      <c r="O29" s="14">
        <v>1.6109878950903558</v>
      </c>
      <c r="P29" s="14">
        <v>1.6260818184690711</v>
      </c>
      <c r="Q29" s="14">
        <v>1.6354280317737049</v>
      </c>
      <c r="R29" s="14">
        <v>2.4811022852706586</v>
      </c>
      <c r="S29" s="15">
        <v>2.4650030422258999</v>
      </c>
      <c r="T29" s="13">
        <v>3.7610856528009169</v>
      </c>
      <c r="U29" s="14">
        <v>3.7063966943060822</v>
      </c>
      <c r="V29" s="14">
        <v>3.7143199183082518</v>
      </c>
      <c r="W29" s="14">
        <v>3.7271975523463241</v>
      </c>
      <c r="X29" s="14">
        <v>3.7451996908496357</v>
      </c>
      <c r="Y29" s="15">
        <v>3.7402219600725695</v>
      </c>
      <c r="Z29" s="13">
        <v>1.5973588978667612</v>
      </c>
      <c r="AA29" s="14">
        <v>1.5960477700723148</v>
      </c>
      <c r="AB29" s="14">
        <v>1.5942975135216284</v>
      </c>
      <c r="AC29" s="14">
        <v>1.6031409759305113</v>
      </c>
      <c r="AD29" s="14">
        <v>3.3740985166981372</v>
      </c>
      <c r="AE29" s="15">
        <v>3.3687396695198073</v>
      </c>
    </row>
    <row r="30" spans="1:31" s="3" customFormat="1" x14ac:dyDescent="0.3">
      <c r="A30" s="42" t="str">
        <f>GWP!A30</f>
        <v>Sludge_CF+Composting</v>
      </c>
      <c r="B30" s="13">
        <v>-2.5287530543252155</v>
      </c>
      <c r="C30" s="14">
        <v>-2.5282689789590314</v>
      </c>
      <c r="D30" s="14">
        <v>-2.5234182094390745</v>
      </c>
      <c r="E30" s="14">
        <v>-2.5311761721389043</v>
      </c>
      <c r="F30" s="14">
        <v>0</v>
      </c>
      <c r="G30" s="15">
        <v>-8.2235659490687105</v>
      </c>
      <c r="H30" s="13">
        <v>0</v>
      </c>
      <c r="I30" s="14">
        <v>0</v>
      </c>
      <c r="J30" s="14">
        <v>0</v>
      </c>
      <c r="K30" s="14">
        <v>0</v>
      </c>
      <c r="L30" s="14">
        <v>0</v>
      </c>
      <c r="M30" s="15">
        <v>0</v>
      </c>
      <c r="N30" s="13">
        <v>-1.8442792003869075</v>
      </c>
      <c r="O30" s="14">
        <v>-1.8489411889788199</v>
      </c>
      <c r="P30" s="14">
        <v>-1.8423874641354692</v>
      </c>
      <c r="Q30" s="14">
        <v>-1.8463330148860655</v>
      </c>
      <c r="R30" s="14">
        <v>0</v>
      </c>
      <c r="S30" s="15">
        <v>-4.8049312265473274</v>
      </c>
      <c r="T30" s="13">
        <v>0</v>
      </c>
      <c r="U30" s="14">
        <v>0</v>
      </c>
      <c r="V30" s="14">
        <v>0</v>
      </c>
      <c r="W30" s="14">
        <v>0</v>
      </c>
      <c r="X30" s="14">
        <v>0</v>
      </c>
      <c r="Y30" s="15">
        <v>0</v>
      </c>
      <c r="Z30" s="13">
        <v>-2.8524254880137376</v>
      </c>
      <c r="AA30" s="14">
        <v>-2.8489094653292617</v>
      </c>
      <c r="AB30" s="14">
        <v>-2.8517810843337719</v>
      </c>
      <c r="AC30" s="14">
        <v>-2.8539408827025379</v>
      </c>
      <c r="AD30" s="14">
        <v>0</v>
      </c>
      <c r="AE30" s="15">
        <v>-7.4580026703077582</v>
      </c>
    </row>
    <row r="31" spans="1:31" s="3" customFormat="1" x14ac:dyDescent="0.3">
      <c r="A31" s="42" t="str">
        <f>GWP!A31</f>
        <v>Sludge_CF+UOL</v>
      </c>
      <c r="B31" s="13">
        <v>6.4620151577934521</v>
      </c>
      <c r="C31" s="14">
        <v>6.5061964612430181</v>
      </c>
      <c r="D31" s="14">
        <v>6.4941237729141328</v>
      </c>
      <c r="E31" s="14">
        <v>6.4860838416595374</v>
      </c>
      <c r="F31" s="14">
        <v>0</v>
      </c>
      <c r="G31" s="15">
        <v>5.8864039268158947</v>
      </c>
      <c r="H31" s="13">
        <v>0</v>
      </c>
      <c r="I31" s="14">
        <v>0</v>
      </c>
      <c r="J31" s="14">
        <v>0</v>
      </c>
      <c r="K31" s="14">
        <v>0</v>
      </c>
      <c r="L31" s="14">
        <v>0</v>
      </c>
      <c r="M31" s="15">
        <v>7.9477370029113654</v>
      </c>
      <c r="N31" s="13">
        <v>3.1294888524337123</v>
      </c>
      <c r="O31" s="14">
        <v>3.1144746012683031</v>
      </c>
      <c r="P31" s="14">
        <v>3.1214649244046759</v>
      </c>
      <c r="Q31" s="14">
        <v>3.0952871797898118</v>
      </c>
      <c r="R31" s="14">
        <v>0</v>
      </c>
      <c r="S31" s="15">
        <v>4.7731082767741135</v>
      </c>
      <c r="T31" s="13">
        <v>14.220755553343642</v>
      </c>
      <c r="U31" s="14">
        <v>14.055775347337784</v>
      </c>
      <c r="V31" s="14">
        <v>14.182351557563383</v>
      </c>
      <c r="W31" s="14">
        <v>14.133709353673895</v>
      </c>
      <c r="X31" s="14">
        <v>0</v>
      </c>
      <c r="Y31" s="15">
        <v>14.098798996268153</v>
      </c>
      <c r="Z31" s="13">
        <v>4.620462601568831</v>
      </c>
      <c r="AA31" s="14">
        <v>4.6054110374467285</v>
      </c>
      <c r="AB31" s="14">
        <v>4.7038877986960088</v>
      </c>
      <c r="AC31" s="14">
        <v>4.6045841691599092</v>
      </c>
      <c r="AD31" s="14">
        <v>0</v>
      </c>
      <c r="AE31" s="15">
        <v>4.8670471798948576</v>
      </c>
    </row>
    <row r="32" spans="1:31" s="3" customFormat="1" x14ac:dyDescent="0.3">
      <c r="A32" s="42" t="str">
        <f>GWP!A32</f>
        <v>Sludge_CF+Incineration+MBT(direct)</v>
      </c>
      <c r="B32" s="13">
        <v>-1.131591475594619</v>
      </c>
      <c r="C32" s="14">
        <v>-1.1332624965678095</v>
      </c>
      <c r="D32" s="14">
        <v>-1.1312099358677523</v>
      </c>
      <c r="E32" s="14">
        <v>-1.1297898731360341</v>
      </c>
      <c r="F32" s="14">
        <v>-9.4459780344043249</v>
      </c>
      <c r="G32" s="15">
        <v>0</v>
      </c>
      <c r="H32" s="13">
        <v>-8.0539559034646171</v>
      </c>
      <c r="I32" s="14">
        <v>-8.0269040257307847</v>
      </c>
      <c r="J32" s="14">
        <v>-8.083571847901263</v>
      </c>
      <c r="K32" s="14">
        <v>-8.0775272678300958</v>
      </c>
      <c r="L32" s="14">
        <v>-8.0079631257554666</v>
      </c>
      <c r="M32" s="15">
        <v>0</v>
      </c>
      <c r="N32" s="13">
        <v>0</v>
      </c>
      <c r="O32" s="14">
        <v>0</v>
      </c>
      <c r="P32" s="14">
        <v>0</v>
      </c>
      <c r="Q32" s="14">
        <v>0</v>
      </c>
      <c r="R32" s="14">
        <v>-4.2427337464948582</v>
      </c>
      <c r="S32" s="15">
        <v>0</v>
      </c>
      <c r="T32" s="13">
        <v>0</v>
      </c>
      <c r="U32" s="14">
        <v>0</v>
      </c>
      <c r="V32" s="14">
        <v>0</v>
      </c>
      <c r="W32" s="14">
        <v>0</v>
      </c>
      <c r="X32" s="14">
        <v>-7.0637546664356536</v>
      </c>
      <c r="Y32" s="15">
        <v>0</v>
      </c>
      <c r="Z32" s="13">
        <v>0</v>
      </c>
      <c r="AA32" s="14">
        <v>0</v>
      </c>
      <c r="AB32" s="14">
        <v>0</v>
      </c>
      <c r="AC32" s="14">
        <v>0</v>
      </c>
      <c r="AD32" s="14">
        <v>-6.6885273096707332</v>
      </c>
      <c r="AE32" s="15">
        <v>0</v>
      </c>
    </row>
    <row r="33" spans="1:31" s="3" customFormat="1" ht="27.6" x14ac:dyDescent="0.3">
      <c r="A33" s="42" t="str">
        <f>GWP!A33</f>
        <v>Sludge_CF+Avoided energy (incineration+MBT)</v>
      </c>
      <c r="B33" s="13">
        <v>0.45195668535081335</v>
      </c>
      <c r="C33" s="14">
        <v>0.44990914769122214</v>
      </c>
      <c r="D33" s="14">
        <v>0.45095038441969965</v>
      </c>
      <c r="E33" s="14">
        <v>0.45413601723392405</v>
      </c>
      <c r="F33" s="14">
        <v>3.6861363165291201</v>
      </c>
      <c r="G33" s="15">
        <v>0</v>
      </c>
      <c r="H33" s="13">
        <v>3.3813641706095763</v>
      </c>
      <c r="I33" s="14">
        <v>3.3540705678856457</v>
      </c>
      <c r="J33" s="14">
        <v>3.2631820934839264</v>
      </c>
      <c r="K33" s="14">
        <v>3.3177847916428336</v>
      </c>
      <c r="L33" s="14">
        <v>3.2997204587505076</v>
      </c>
      <c r="M33" s="15">
        <v>0</v>
      </c>
      <c r="N33" s="13">
        <v>0</v>
      </c>
      <c r="O33" s="14">
        <v>0</v>
      </c>
      <c r="P33" s="14">
        <v>0</v>
      </c>
      <c r="Q33" s="14">
        <v>0</v>
      </c>
      <c r="R33" s="14">
        <v>3.0577278526970901</v>
      </c>
      <c r="S33" s="15">
        <v>0</v>
      </c>
      <c r="T33" s="13">
        <v>0</v>
      </c>
      <c r="U33" s="14">
        <v>0</v>
      </c>
      <c r="V33" s="14">
        <v>0</v>
      </c>
      <c r="W33" s="14">
        <v>0</v>
      </c>
      <c r="X33" s="14">
        <v>2.1466776067816409</v>
      </c>
      <c r="Y33" s="15">
        <v>0</v>
      </c>
      <c r="Z33" s="13">
        <v>0</v>
      </c>
      <c r="AA33" s="14">
        <v>0</v>
      </c>
      <c r="AB33" s="14">
        <v>0</v>
      </c>
      <c r="AC33" s="14">
        <v>0</v>
      </c>
      <c r="AD33" s="14">
        <v>4.0925211450495453</v>
      </c>
      <c r="AE33" s="15">
        <v>0</v>
      </c>
    </row>
    <row r="34" spans="1:31" s="3" customFormat="1" x14ac:dyDescent="0.3">
      <c r="A34" s="42" t="str">
        <f>GWP!A34</f>
        <v>Sludge_CF+Landfill</v>
      </c>
      <c r="B34" s="13">
        <v>0</v>
      </c>
      <c r="C34" s="14">
        <v>0</v>
      </c>
      <c r="D34" s="14">
        <v>0</v>
      </c>
      <c r="E34" s="14">
        <v>0</v>
      </c>
      <c r="F34" s="14">
        <v>0</v>
      </c>
      <c r="G34" s="15">
        <v>0</v>
      </c>
      <c r="H34" s="13">
        <v>0</v>
      </c>
      <c r="I34" s="14">
        <v>0</v>
      </c>
      <c r="J34" s="14">
        <v>0</v>
      </c>
      <c r="K34" s="14">
        <v>0</v>
      </c>
      <c r="L34" s="14">
        <v>0</v>
      </c>
      <c r="M34" s="15">
        <v>0</v>
      </c>
      <c r="N34" s="13">
        <v>0</v>
      </c>
      <c r="O34" s="14">
        <v>0</v>
      </c>
      <c r="P34" s="14">
        <v>0</v>
      </c>
      <c r="Q34" s="14">
        <v>0</v>
      </c>
      <c r="R34" s="14">
        <v>0</v>
      </c>
      <c r="S34" s="15">
        <v>0</v>
      </c>
      <c r="T34" s="13">
        <v>0</v>
      </c>
      <c r="U34" s="14">
        <v>0</v>
      </c>
      <c r="V34" s="14">
        <v>0</v>
      </c>
      <c r="W34" s="14">
        <v>0</v>
      </c>
      <c r="X34" s="14">
        <v>0</v>
      </c>
      <c r="Y34" s="15">
        <v>0</v>
      </c>
      <c r="Z34" s="13">
        <v>0</v>
      </c>
      <c r="AA34" s="14">
        <v>0</v>
      </c>
      <c r="AB34" s="14">
        <v>0</v>
      </c>
      <c r="AC34" s="14">
        <v>0</v>
      </c>
      <c r="AD34" s="14">
        <v>0</v>
      </c>
      <c r="AE34" s="15">
        <v>0</v>
      </c>
    </row>
    <row r="35" spans="1:31" s="3" customFormat="1" x14ac:dyDescent="0.3">
      <c r="A35" s="42" t="str">
        <f>GWP!A35</f>
        <v>Sludge_CF+WWTP+dew</v>
      </c>
      <c r="B35" s="30">
        <v>-13.345425387854556</v>
      </c>
      <c r="C35" s="27">
        <v>-13.615988542285397</v>
      </c>
      <c r="D35" s="27">
        <v>-13.371548739266633</v>
      </c>
      <c r="E35" s="27">
        <v>-13.405302697555438</v>
      </c>
      <c r="F35" s="27">
        <v>-12.494980236606311</v>
      </c>
      <c r="G35" s="31">
        <v>-12.444786620264761</v>
      </c>
      <c r="H35" s="30">
        <v>-14.285793190747704</v>
      </c>
      <c r="I35" s="27">
        <v>-14.041670044070401</v>
      </c>
      <c r="J35" s="27">
        <v>-14.035964832377157</v>
      </c>
      <c r="K35" s="27">
        <v>-14.225024428705169</v>
      </c>
      <c r="L35" s="27">
        <v>-14.081261587240963</v>
      </c>
      <c r="M35" s="31">
        <v>0</v>
      </c>
      <c r="N35" s="30">
        <v>-11.560709778689322</v>
      </c>
      <c r="O35" s="27">
        <v>-11.399908220713156</v>
      </c>
      <c r="P35" s="27">
        <v>-11.431777481885419</v>
      </c>
      <c r="Q35" s="27">
        <v>-11.445444892045385</v>
      </c>
      <c r="R35" s="27">
        <v>-11.122352567727292</v>
      </c>
      <c r="S35" s="31">
        <v>-11.049915132615689</v>
      </c>
      <c r="T35" s="30">
        <v>0</v>
      </c>
      <c r="U35" s="27">
        <v>0</v>
      </c>
      <c r="V35" s="27">
        <v>0</v>
      </c>
      <c r="W35" s="27">
        <v>0</v>
      </c>
      <c r="X35" s="27">
        <v>-18.833678933871507</v>
      </c>
      <c r="Y35" s="31">
        <v>0</v>
      </c>
      <c r="Z35" s="30">
        <v>-16.92701458970317</v>
      </c>
      <c r="AA35" s="27">
        <v>-17.078948605578361</v>
      </c>
      <c r="AB35" s="27">
        <v>-16.866138334458302</v>
      </c>
      <c r="AC35" s="27">
        <v>-17.013258034451333</v>
      </c>
      <c r="AD35" s="27">
        <v>-16.251686054055181</v>
      </c>
      <c r="AE35" s="31">
        <v>-16.41408299509288</v>
      </c>
    </row>
    <row r="36" spans="1:31" s="3" customFormat="1" x14ac:dyDescent="0.3">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row>
    <row r="37" spans="1:31" x14ac:dyDescent="0.3">
      <c r="A37" s="4" t="str">
        <f>GWP!A37</f>
        <v>PHA_refinery</v>
      </c>
      <c r="B37" s="20">
        <f t="shared" ref="B37:AE37" si="1">SUM(B6:B7)</f>
        <v>89.899733452902112</v>
      </c>
      <c r="C37" s="21">
        <f t="shared" si="1"/>
        <v>90.399747713476103</v>
      </c>
      <c r="D37" s="21">
        <f t="shared" si="1"/>
        <v>89.370644310845307</v>
      </c>
      <c r="E37" s="21">
        <f t="shared" si="1"/>
        <v>89.957811378930245</v>
      </c>
      <c r="F37" s="21">
        <f t="shared" si="1"/>
        <v>90.061207545052923</v>
      </c>
      <c r="G37" s="22">
        <f t="shared" si="1"/>
        <v>89.651504885370429</v>
      </c>
      <c r="H37" s="20">
        <f t="shared" si="1"/>
        <v>102.78989865932148</v>
      </c>
      <c r="I37" s="21">
        <f t="shared" si="1"/>
        <v>101.46923856668661</v>
      </c>
      <c r="J37" s="21">
        <f t="shared" si="1"/>
        <v>102.44306039268093</v>
      </c>
      <c r="K37" s="21">
        <f t="shared" si="1"/>
        <v>102.10770001139998</v>
      </c>
      <c r="L37" s="21">
        <f t="shared" si="1"/>
        <v>102.77151007857282</v>
      </c>
      <c r="M37" s="22">
        <f t="shared" si="1"/>
        <v>102.23844165077944</v>
      </c>
      <c r="N37" s="20">
        <f t="shared" si="1"/>
        <v>75.739621938746268</v>
      </c>
      <c r="O37" s="21">
        <f t="shared" si="1"/>
        <v>75.728251271326712</v>
      </c>
      <c r="P37" s="21">
        <f t="shared" si="1"/>
        <v>76.121900254586933</v>
      </c>
      <c r="Q37" s="21">
        <f t="shared" si="1"/>
        <v>76.067053292166804</v>
      </c>
      <c r="R37" s="21">
        <f t="shared" si="1"/>
        <v>75.985409494610693</v>
      </c>
      <c r="S37" s="22">
        <f t="shared" si="1"/>
        <v>75.770041333546573</v>
      </c>
      <c r="T37" s="20">
        <f t="shared" si="1"/>
        <v>84.765877616568318</v>
      </c>
      <c r="U37" s="21">
        <f t="shared" si="1"/>
        <v>84.830715348667496</v>
      </c>
      <c r="V37" s="21">
        <f t="shared" si="1"/>
        <v>85.009190025851879</v>
      </c>
      <c r="W37" s="21">
        <f t="shared" si="1"/>
        <v>84.375091668725261</v>
      </c>
      <c r="X37" s="21">
        <f t="shared" si="1"/>
        <v>84.808130886065257</v>
      </c>
      <c r="Y37" s="22">
        <f t="shared" si="1"/>
        <v>85.301581647255986</v>
      </c>
      <c r="Z37" s="20">
        <f t="shared" si="1"/>
        <v>84.255865760444294</v>
      </c>
      <c r="AA37" s="21">
        <f t="shared" si="1"/>
        <v>84.206199726440076</v>
      </c>
      <c r="AB37" s="21">
        <f t="shared" si="1"/>
        <v>84.132210279105379</v>
      </c>
      <c r="AC37" s="21">
        <f t="shared" si="1"/>
        <v>83.998870871284041</v>
      </c>
      <c r="AD37" s="21">
        <f t="shared" si="1"/>
        <v>83.536170200341189</v>
      </c>
      <c r="AE37" s="22">
        <f t="shared" si="1"/>
        <v>84.010955617520239</v>
      </c>
    </row>
    <row r="38" spans="1:31" x14ac:dyDescent="0.3">
      <c r="A38" s="4" t="str">
        <f>GWP!A38</f>
        <v>PHA_waste</v>
      </c>
      <c r="B38" s="17">
        <f t="shared" ref="B38:AE38" si="2">SUM(B8:B15)</f>
        <v>18.516235856303833</v>
      </c>
      <c r="C38" s="18">
        <f t="shared" si="2"/>
        <v>18.992909270594151</v>
      </c>
      <c r="D38" s="18">
        <f t="shared" si="2"/>
        <v>18.639913686475595</v>
      </c>
      <c r="E38" s="18">
        <f t="shared" si="2"/>
        <v>18.433676606797547</v>
      </c>
      <c r="F38" s="18">
        <f t="shared" si="2"/>
        <v>27.876474002706964</v>
      </c>
      <c r="G38" s="19">
        <f t="shared" si="2"/>
        <v>13.524874521070039</v>
      </c>
      <c r="H38" s="17">
        <f t="shared" si="2"/>
        <v>11.831221458329045</v>
      </c>
      <c r="I38" s="18">
        <f t="shared" si="2"/>
        <v>11.732941749360599</v>
      </c>
      <c r="J38" s="18">
        <f t="shared" si="2"/>
        <v>12.231251354393097</v>
      </c>
      <c r="K38" s="18">
        <f t="shared" si="2"/>
        <v>12.292937559343025</v>
      </c>
      <c r="L38" s="18">
        <f t="shared" si="2"/>
        <v>12.000823007854528</v>
      </c>
      <c r="M38" s="19">
        <f t="shared" si="2"/>
        <v>-24.230147810626516</v>
      </c>
      <c r="N38" s="17">
        <f t="shared" si="2"/>
        <v>21.139102586433765</v>
      </c>
      <c r="O38" s="18">
        <f t="shared" si="2"/>
        <v>20.965411955880029</v>
      </c>
      <c r="P38" s="18">
        <f t="shared" si="2"/>
        <v>20.86526225142606</v>
      </c>
      <c r="Q38" s="18">
        <f t="shared" si="2"/>
        <v>22.272579386065406</v>
      </c>
      <c r="R38" s="18">
        <f t="shared" si="2"/>
        <v>34.868177930936866</v>
      </c>
      <c r="S38" s="19">
        <f t="shared" si="2"/>
        <v>18.485108170269438</v>
      </c>
      <c r="T38" s="17">
        <f t="shared" si="2"/>
        <v>-15.032470368328601</v>
      </c>
      <c r="U38" s="18">
        <f t="shared" si="2"/>
        <v>-14.50063618017575</v>
      </c>
      <c r="V38" s="18">
        <f t="shared" si="2"/>
        <v>-14.685385592157294</v>
      </c>
      <c r="W38" s="18">
        <f t="shared" si="2"/>
        <v>-14.615752039071435</v>
      </c>
      <c r="X38" s="18">
        <f t="shared" si="2"/>
        <v>34.912424681190984</v>
      </c>
      <c r="Y38" s="19">
        <f t="shared" si="2"/>
        <v>-14.739722488229589</v>
      </c>
      <c r="Z38" s="17">
        <f t="shared" si="2"/>
        <v>22.636716884456259</v>
      </c>
      <c r="AA38" s="18">
        <f t="shared" si="2"/>
        <v>22.77050191107471</v>
      </c>
      <c r="AB38" s="18">
        <f t="shared" si="2"/>
        <v>22.410898501164183</v>
      </c>
      <c r="AC38" s="18">
        <f t="shared" si="2"/>
        <v>20.889940878162122</v>
      </c>
      <c r="AD38" s="18">
        <f t="shared" si="2"/>
        <v>28.727091000452681</v>
      </c>
      <c r="AE38" s="19">
        <f t="shared" si="2"/>
        <v>19.439379269613418</v>
      </c>
    </row>
    <row r="39" spans="1:31" x14ac:dyDescent="0.3">
      <c r="A39" s="4" t="str">
        <f>GWP!A39</f>
        <v>Food waste_CF</v>
      </c>
      <c r="B39" s="17">
        <f t="shared" ref="B39:X39" si="3">SUM(B16:B25)</f>
        <v>-23.966369357480495</v>
      </c>
      <c r="C39" s="18">
        <f t="shared" si="3"/>
        <v>-36.207135856519869</v>
      </c>
      <c r="D39" s="18">
        <f t="shared" si="3"/>
        <v>-23.96128645359649</v>
      </c>
      <c r="E39" s="18">
        <f t="shared" si="3"/>
        <v>-32.430160786254682</v>
      </c>
      <c r="F39" s="18">
        <f t="shared" si="3"/>
        <v>-23.774223462186058</v>
      </c>
      <c r="G39" s="19">
        <f t="shared" si="3"/>
        <v>-23.613282893294397</v>
      </c>
      <c r="H39" s="17">
        <f t="shared" si="3"/>
        <v>-5.7030602276141824</v>
      </c>
      <c r="I39" s="18">
        <f t="shared" si="3"/>
        <v>-5.0582389643900356</v>
      </c>
      <c r="J39" s="18">
        <f t="shared" si="3"/>
        <v>-5.8656924774664212</v>
      </c>
      <c r="K39" s="18">
        <f t="shared" si="3"/>
        <v>-5.2105286167020282</v>
      </c>
      <c r="L39" s="18">
        <f t="shared" si="3"/>
        <v>-6.1224555985715847</v>
      </c>
      <c r="M39" s="19">
        <f t="shared" si="3"/>
        <v>-6.1566860599869324</v>
      </c>
      <c r="N39" s="17">
        <f t="shared" si="3"/>
        <v>-22.199107623082714</v>
      </c>
      <c r="O39" s="18">
        <f t="shared" si="3"/>
        <v>-23.524285300953778</v>
      </c>
      <c r="P39" s="18">
        <f t="shared" si="3"/>
        <v>-22.051990972116517</v>
      </c>
      <c r="Q39" s="18">
        <f t="shared" si="3"/>
        <v>-32.956924958408493</v>
      </c>
      <c r="R39" s="18">
        <f t="shared" si="3"/>
        <v>-22.086751972952779</v>
      </c>
      <c r="S39" s="19">
        <f t="shared" si="3"/>
        <v>-22.118753028695515</v>
      </c>
      <c r="T39" s="17">
        <f t="shared" si="3"/>
        <v>-29.566742093262118</v>
      </c>
      <c r="U39" s="18">
        <f t="shared" si="3"/>
        <v>-39.5173348194418</v>
      </c>
      <c r="V39" s="18">
        <f t="shared" si="3"/>
        <v>-14.160794042680847</v>
      </c>
      <c r="W39" s="18">
        <f t="shared" si="3"/>
        <v>-39.937336690500658</v>
      </c>
      <c r="X39" s="18">
        <f t="shared" si="3"/>
        <v>-29.812227856297124</v>
      </c>
      <c r="Y39" s="19">
        <f>SUM(Y16:Y25)</f>
        <v>-29.699588057625746</v>
      </c>
      <c r="Z39" s="17">
        <f t="shared" ref="Z39:AE39" si="4">SUM(Z16:Z25)</f>
        <v>-20.814432817331326</v>
      </c>
      <c r="AA39" s="18">
        <f t="shared" si="4"/>
        <v>-12.44183084650528</v>
      </c>
      <c r="AB39" s="18">
        <f t="shared" si="4"/>
        <v>-26.215865492252959</v>
      </c>
      <c r="AC39" s="18">
        <f t="shared" si="4"/>
        <v>2.2775899910078437</v>
      </c>
      <c r="AD39" s="18">
        <f t="shared" si="4"/>
        <v>-20.99020819702109</v>
      </c>
      <c r="AE39" s="19">
        <f t="shared" si="4"/>
        <v>-20.927639794300028</v>
      </c>
    </row>
    <row r="40" spans="1:31" x14ac:dyDescent="0.3">
      <c r="A40" s="4" t="str">
        <f>GWP!A40</f>
        <v>Sludge_CF</v>
      </c>
      <c r="B40" s="17">
        <f t="shared" ref="B40:AE40" si="5">SUM(B26:B35)</f>
        <v>-11.623554913614857</v>
      </c>
      <c r="C40" s="18">
        <f t="shared" si="5"/>
        <v>-11.778192817257604</v>
      </c>
      <c r="D40" s="18">
        <f t="shared" si="5"/>
        <v>-11.565019000029721</v>
      </c>
      <c r="E40" s="18">
        <f t="shared" si="5"/>
        <v>-11.647126954695374</v>
      </c>
      <c r="F40" s="18">
        <f t="shared" si="5"/>
        <v>-24.841282382695894</v>
      </c>
      <c r="G40" s="19">
        <f t="shared" si="5"/>
        <v>-21.32146747819818</v>
      </c>
      <c r="H40" s="17">
        <f t="shared" si="5"/>
        <v>-23.702053622480364</v>
      </c>
      <c r="I40" s="18">
        <f t="shared" si="5"/>
        <v>-23.596407805830093</v>
      </c>
      <c r="J40" s="18">
        <f t="shared" si="5"/>
        <v>-23.73676775518361</v>
      </c>
      <c r="K40" s="18">
        <f t="shared" si="5"/>
        <v>-23.825193194689703</v>
      </c>
      <c r="L40" s="18">
        <f t="shared" si="5"/>
        <v>-23.591832645612392</v>
      </c>
      <c r="M40" s="19">
        <f t="shared" si="5"/>
        <v>3.0920174314520761</v>
      </c>
      <c r="N40" s="17">
        <f t="shared" si="5"/>
        <v>-13.034314984389457</v>
      </c>
      <c r="O40" s="18">
        <f t="shared" si="5"/>
        <v>-12.825225496171171</v>
      </c>
      <c r="P40" s="18">
        <f t="shared" si="5"/>
        <v>-12.844228419407891</v>
      </c>
      <c r="Q40" s="18">
        <f t="shared" si="5"/>
        <v>-12.960853946854492</v>
      </c>
      <c r="R40" s="18">
        <f t="shared" si="5"/>
        <v>-16.531674273294158</v>
      </c>
      <c r="S40" s="19">
        <f t="shared" si="5"/>
        <v>-15.208181344300469</v>
      </c>
      <c r="T40" s="17">
        <f t="shared" si="5"/>
        <v>12.800517982801171</v>
      </c>
      <c r="U40" s="18">
        <f t="shared" si="5"/>
        <v>12.510277508613543</v>
      </c>
      <c r="V40" s="18">
        <f t="shared" si="5"/>
        <v>12.709204583582721</v>
      </c>
      <c r="W40" s="18">
        <f t="shared" si="5"/>
        <v>12.60145835162743</v>
      </c>
      <c r="X40" s="18">
        <f t="shared" si="5"/>
        <v>-25.21324525453138</v>
      </c>
      <c r="Y40" s="19">
        <f t="shared" si="5"/>
        <v>12.649789277231843</v>
      </c>
      <c r="Z40" s="17">
        <f t="shared" si="5"/>
        <v>-18.450873513525455</v>
      </c>
      <c r="AA40" s="18">
        <f t="shared" si="5"/>
        <v>-18.64902534711608</v>
      </c>
      <c r="AB40" s="18">
        <f t="shared" si="5"/>
        <v>-18.283855625659481</v>
      </c>
      <c r="AC40" s="18">
        <f t="shared" si="5"/>
        <v>-18.554394622630699</v>
      </c>
      <c r="AD40" s="18">
        <f t="shared" si="5"/>
        <v>-32.015606788209169</v>
      </c>
      <c r="AE40" s="19">
        <f t="shared" si="5"/>
        <v>-32.455014973308344</v>
      </c>
    </row>
    <row r="41" spans="1:31" x14ac:dyDescent="0.3">
      <c r="A41" s="4" t="str">
        <f>GWP!A41</f>
        <v>Waste</v>
      </c>
      <c r="B41" s="17">
        <v>-0.89050621444468203</v>
      </c>
      <c r="C41" s="18">
        <v>-0.89247000590933501</v>
      </c>
      <c r="D41" s="18">
        <v>-0.88691308020174697</v>
      </c>
      <c r="E41" s="18">
        <v>-3.7655536371116698</v>
      </c>
      <c r="F41" s="18">
        <v>-0.88533797710166895</v>
      </c>
      <c r="G41" s="19">
        <v>-0.89068856208021197</v>
      </c>
      <c r="H41" s="17">
        <v>-8.2656214760333402</v>
      </c>
      <c r="I41" s="18">
        <v>-8.2527607989029192</v>
      </c>
      <c r="J41" s="18">
        <v>-8.3057157051459392</v>
      </c>
      <c r="K41" s="18">
        <v>-8.2656843991420192</v>
      </c>
      <c r="L41" s="18">
        <v>-8.3291421520751499</v>
      </c>
      <c r="M41" s="19">
        <v>-8.26735928164935</v>
      </c>
      <c r="N41" s="17">
        <v>-0.26185723485358398</v>
      </c>
      <c r="O41" s="18">
        <v>-0.25487303935596001</v>
      </c>
      <c r="P41" s="18">
        <v>-0.25709471682838497</v>
      </c>
      <c r="Q41" s="18">
        <v>-1.5523075789727301</v>
      </c>
      <c r="R41" s="18">
        <v>-0.26220852151259599</v>
      </c>
      <c r="S41" s="19">
        <v>-0.25351365510429502</v>
      </c>
      <c r="T41" s="17">
        <v>-2.7166472871368299</v>
      </c>
      <c r="U41" s="18">
        <v>-2.7272656183458102</v>
      </c>
      <c r="V41" s="18">
        <v>-2.7149056498320898</v>
      </c>
      <c r="W41" s="18">
        <v>-2.70231038226646</v>
      </c>
      <c r="X41" s="18">
        <v>-2.7180872771794999</v>
      </c>
      <c r="Y41" s="19">
        <v>-2.6771808034846498</v>
      </c>
      <c r="Z41" s="17">
        <v>0.40704281455924402</v>
      </c>
      <c r="AA41" s="18">
        <v>0.40791205925461199</v>
      </c>
      <c r="AB41" s="18">
        <v>0.40892737153029801</v>
      </c>
      <c r="AC41" s="18">
        <v>-8.8682089970363407</v>
      </c>
      <c r="AD41" s="18">
        <v>0.40806389519817399</v>
      </c>
      <c r="AE41" s="19">
        <v>0.40353445078380001</v>
      </c>
    </row>
    <row r="42" spans="1:31" x14ac:dyDescent="0.3">
      <c r="A42" s="5" t="str">
        <f>GWP!A42</f>
        <v>Total</v>
      </c>
      <c r="B42" s="17">
        <f>SUM(B37:B41)</f>
        <v>71.935538823665908</v>
      </c>
      <c r="C42" s="18">
        <f t="shared" ref="C42:AE42" si="6">SUM(C37:C41)</f>
        <v>60.514858304383445</v>
      </c>
      <c r="D42" s="18">
        <f t="shared" si="6"/>
        <v>71.597339463492943</v>
      </c>
      <c r="E42" s="18">
        <f t="shared" si="6"/>
        <v>60.548646607666065</v>
      </c>
      <c r="F42" s="18">
        <f t="shared" si="6"/>
        <v>68.436837725776272</v>
      </c>
      <c r="G42" s="19">
        <f t="shared" si="6"/>
        <v>57.350940472867684</v>
      </c>
      <c r="H42" s="17">
        <f t="shared" si="6"/>
        <v>76.950384791522623</v>
      </c>
      <c r="I42" s="18">
        <f t="shared" si="6"/>
        <v>76.294772746924167</v>
      </c>
      <c r="J42" s="18">
        <f t="shared" si="6"/>
        <v>76.766135809278055</v>
      </c>
      <c r="K42" s="18">
        <f t="shared" si="6"/>
        <v>77.099231360209274</v>
      </c>
      <c r="L42" s="18">
        <f t="shared" si="6"/>
        <v>76.728902690168212</v>
      </c>
      <c r="M42" s="19">
        <f t="shared" si="6"/>
        <v>66.676265929968707</v>
      </c>
      <c r="N42" s="17">
        <f t="shared" si="6"/>
        <v>61.383444682854282</v>
      </c>
      <c r="O42" s="18">
        <f t="shared" si="6"/>
        <v>60.089279390725835</v>
      </c>
      <c r="P42" s="18">
        <f t="shared" si="6"/>
        <v>61.833848397660205</v>
      </c>
      <c r="Q42" s="18">
        <f t="shared" si="6"/>
        <v>50.869546193996491</v>
      </c>
      <c r="R42" s="18">
        <f t="shared" si="6"/>
        <v>71.972952657788028</v>
      </c>
      <c r="S42" s="19">
        <f t="shared" si="6"/>
        <v>56.674701475715743</v>
      </c>
      <c r="T42" s="17">
        <f t="shared" si="6"/>
        <v>50.250535850641931</v>
      </c>
      <c r="U42" s="18">
        <f t="shared" si="6"/>
        <v>40.59575623931768</v>
      </c>
      <c r="V42" s="18">
        <f t="shared" si="6"/>
        <v>66.15730932476437</v>
      </c>
      <c r="W42" s="18">
        <f t="shared" si="6"/>
        <v>39.721150908514133</v>
      </c>
      <c r="X42" s="18">
        <f t="shared" si="6"/>
        <v>61.976995179248242</v>
      </c>
      <c r="Y42" s="19">
        <f t="shared" si="6"/>
        <v>50.834879575147845</v>
      </c>
      <c r="Z42" s="17">
        <f t="shared" si="6"/>
        <v>68.03431912860303</v>
      </c>
      <c r="AA42" s="18">
        <f t="shared" si="6"/>
        <v>76.293757503148043</v>
      </c>
      <c r="AB42" s="18">
        <f t="shared" si="6"/>
        <v>62.452315033887416</v>
      </c>
      <c r="AC42" s="18">
        <f t="shared" si="6"/>
        <v>79.743798120786977</v>
      </c>
      <c r="AD42" s="18">
        <f t="shared" si="6"/>
        <v>59.66551011076178</v>
      </c>
      <c r="AE42" s="19">
        <f t="shared" si="6"/>
        <v>50.471214570309087</v>
      </c>
    </row>
    <row r="43" spans="1:31" x14ac:dyDescent="0.3">
      <c r="A43" s="5" t="str">
        <f>GWP!A43</f>
        <v>Err +</v>
      </c>
      <c r="B43" s="33">
        <v>23.08110526653455</v>
      </c>
      <c r="C43" s="34">
        <v>23.872892036372996</v>
      </c>
      <c r="D43" s="34">
        <v>23.950550062594857</v>
      </c>
      <c r="E43" s="34">
        <v>24.49409622344681</v>
      </c>
      <c r="F43" s="34">
        <v>23.453365816444389</v>
      </c>
      <c r="G43" s="35">
        <v>24.43631620804495</v>
      </c>
      <c r="H43" s="17">
        <v>23.68096952942507</v>
      </c>
      <c r="I43" s="18">
        <v>25.833469955215079</v>
      </c>
      <c r="J43" s="18">
        <v>23.859655540371904</v>
      </c>
      <c r="K43" s="18">
        <v>27.273277477270327</v>
      </c>
      <c r="L43" s="18">
        <v>23.631522454983767</v>
      </c>
      <c r="M43" s="19">
        <v>23.4435890061214</v>
      </c>
      <c r="N43" s="17">
        <v>24.108379964729288</v>
      </c>
      <c r="O43" s="18">
        <v>24.397993513427473</v>
      </c>
      <c r="P43" s="18">
        <v>24.358488959612032</v>
      </c>
      <c r="Q43" s="18">
        <v>23.417821938268688</v>
      </c>
      <c r="R43" s="18">
        <v>23.675957193451055</v>
      </c>
      <c r="S43" s="19">
        <v>23.335913880655795</v>
      </c>
      <c r="T43" s="17">
        <v>21.797350953918013</v>
      </c>
      <c r="U43" s="18">
        <v>27.845942977109893</v>
      </c>
      <c r="V43" s="18">
        <v>22.732338076354083</v>
      </c>
      <c r="W43" s="18">
        <v>26.869333263479227</v>
      </c>
      <c r="X43" s="18">
        <v>23.834012889203791</v>
      </c>
      <c r="Y43" s="19">
        <v>23.881528067926268</v>
      </c>
      <c r="Z43" s="17">
        <v>22.45288030225683</v>
      </c>
      <c r="AA43" s="18">
        <v>24.359040766750084</v>
      </c>
      <c r="AB43" s="18">
        <v>22.125156316031621</v>
      </c>
      <c r="AC43" s="18">
        <v>26.517651122679951</v>
      </c>
      <c r="AD43" s="18">
        <v>22.396316374181417</v>
      </c>
      <c r="AE43" s="19">
        <v>23.017710848571639</v>
      </c>
    </row>
    <row r="44" spans="1:31" x14ac:dyDescent="0.3">
      <c r="A44" s="5" t="str">
        <f>GWP!A44</f>
        <v>Err -</v>
      </c>
      <c r="B44" s="36">
        <v>18.7052690963027</v>
      </c>
      <c r="C44" s="37">
        <v>20.553022460081969</v>
      </c>
      <c r="D44" s="37">
        <v>18.663291391403732</v>
      </c>
      <c r="E44" s="37">
        <v>19.878572857295602</v>
      </c>
      <c r="F44" s="37">
        <v>19.304522179081069</v>
      </c>
      <c r="G44" s="38">
        <v>18.881333966340698</v>
      </c>
      <c r="H44" s="23">
        <v>19.491338507989369</v>
      </c>
      <c r="I44" s="24">
        <v>22.88821779012239</v>
      </c>
      <c r="J44" s="24">
        <v>18.423508856274339</v>
      </c>
      <c r="K44" s="24">
        <v>23.059238230194921</v>
      </c>
      <c r="L44" s="24">
        <v>17.52741626995693</v>
      </c>
      <c r="M44" s="25">
        <v>17.720564734639822</v>
      </c>
      <c r="N44" s="23">
        <v>16.70886611960718</v>
      </c>
      <c r="O44" s="24">
        <v>18.447908722861989</v>
      </c>
      <c r="P44" s="24">
        <v>17.214033655693228</v>
      </c>
      <c r="Q44" s="24">
        <v>19.886972900537252</v>
      </c>
      <c r="R44" s="24">
        <v>17.883554094905477</v>
      </c>
      <c r="S44" s="25">
        <v>17.46357226556615</v>
      </c>
      <c r="T44" s="23">
        <v>16.934647251932788</v>
      </c>
      <c r="U44" s="24">
        <v>21.216710587995415</v>
      </c>
      <c r="V44" s="24">
        <v>17.613996990148465</v>
      </c>
      <c r="W44" s="24">
        <v>21.528594830155903</v>
      </c>
      <c r="X44" s="24">
        <v>17.259925887724322</v>
      </c>
      <c r="Y44" s="25">
        <v>17.167284232568051</v>
      </c>
      <c r="Z44" s="23">
        <v>17.342644000485862</v>
      </c>
      <c r="AA44" s="24">
        <v>18.713492399542027</v>
      </c>
      <c r="AB44" s="24">
        <v>16.932290414844985</v>
      </c>
      <c r="AC44" s="24">
        <v>22.036500324254945</v>
      </c>
      <c r="AD44" s="24">
        <v>16.908658258394141</v>
      </c>
      <c r="AE44" s="25">
        <v>18.512004463580542</v>
      </c>
    </row>
    <row r="45" spans="1:31" x14ac:dyDescent="0.3">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row>
    <row r="46" spans="1:31" s="57" customFormat="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31" ht="27.6" x14ac:dyDescent="0.3">
      <c r="B47" s="50" t="str">
        <f>GWP!B47</f>
        <v>FW_sep.</v>
      </c>
      <c r="C47" s="51" t="str">
        <f>GWP!C47</f>
        <v>FW_residual</v>
      </c>
      <c r="D47" s="51" t="str">
        <f>GWP!D47</f>
        <v>FW_AD</v>
      </c>
      <c r="E47" s="51" t="str">
        <f>GWP!E47</f>
        <v>FW_Inc</v>
      </c>
      <c r="F47" s="51" t="str">
        <f>GWP!F47</f>
        <v>SS_AD_Inc</v>
      </c>
      <c r="G47" s="52" t="str">
        <f>GWP!G47</f>
        <v>SS_AD_UOL</v>
      </c>
      <c r="H47" s="50" t="str">
        <f>GWP!H47</f>
        <v>FW_sep.</v>
      </c>
      <c r="I47" s="51" t="str">
        <f>GWP!I47</f>
        <v>FW_residual</v>
      </c>
      <c r="J47" s="51" t="str">
        <f>GWP!J47</f>
        <v>FW_AD</v>
      </c>
      <c r="K47" s="51" t="str">
        <f>GWP!K47</f>
        <v>FW_Inc</v>
      </c>
      <c r="L47" s="51" t="str">
        <f>GWP!L47</f>
        <v>SS_AD_Inc</v>
      </c>
      <c r="M47" s="52" t="str">
        <f>GWP!M47</f>
        <v>SS_AD_UOL</v>
      </c>
      <c r="N47" s="50" t="str">
        <f>GWP!N47</f>
        <v>FW_sep.</v>
      </c>
      <c r="O47" s="51" t="str">
        <f>GWP!O47</f>
        <v>FW_residual</v>
      </c>
      <c r="P47" s="51" t="str">
        <f>GWP!P47</f>
        <v>FW_AD</v>
      </c>
      <c r="Q47" s="51" t="str">
        <f>GWP!Q47</f>
        <v>FW_Inc</v>
      </c>
      <c r="R47" s="51" t="str">
        <f>GWP!R47</f>
        <v>SS_AD_Inc</v>
      </c>
      <c r="S47" s="52" t="str">
        <f>GWP!S47</f>
        <v>SS_AD_UOL</v>
      </c>
      <c r="T47" s="50" t="str">
        <f>GWP!T47</f>
        <v>FW_sep.</v>
      </c>
      <c r="U47" s="51" t="str">
        <f>GWP!U47</f>
        <v>FW_residual</v>
      </c>
      <c r="V47" s="51" t="str">
        <f>GWP!V47</f>
        <v>FW_AD</v>
      </c>
      <c r="W47" s="51" t="str">
        <f>GWP!W47</f>
        <v>FW_Inc</v>
      </c>
      <c r="X47" s="51" t="str">
        <f>GWP!X47</f>
        <v>SS_AD_Inc</v>
      </c>
      <c r="Y47" s="52" t="str">
        <f>GWP!Y47</f>
        <v>SS_AD_UOL</v>
      </c>
      <c r="Z47" s="50" t="str">
        <f>GWP!Z47</f>
        <v>FW_sep.</v>
      </c>
      <c r="AA47" s="51" t="str">
        <f>GWP!AA47</f>
        <v>FW_residual</v>
      </c>
      <c r="AB47" s="51" t="str">
        <f>GWP!AB47</f>
        <v>FW_AD</v>
      </c>
      <c r="AC47" s="51" t="str">
        <f>GWP!AC47</f>
        <v>FW_Inc</v>
      </c>
      <c r="AD47" s="51" t="str">
        <f>GWP!AD47</f>
        <v>SS_AD_Inc</v>
      </c>
      <c r="AE47" s="52" t="str">
        <f>GWP!AE47</f>
        <v>SS_AD_UOL</v>
      </c>
    </row>
    <row r="48" spans="1:31" x14ac:dyDescent="0.3">
      <c r="A48" s="1" t="str">
        <f>GWP!A48</f>
        <v>Baseline</v>
      </c>
      <c r="B48" s="20">
        <f>B42</f>
        <v>71.935538823665908</v>
      </c>
      <c r="C48" s="21">
        <f t="shared" ref="C48:AE48" si="7">C42</f>
        <v>60.514858304383445</v>
      </c>
      <c r="D48" s="21">
        <f t="shared" si="7"/>
        <v>71.597339463492943</v>
      </c>
      <c r="E48" s="21">
        <f t="shared" si="7"/>
        <v>60.548646607666065</v>
      </c>
      <c r="F48" s="21">
        <f t="shared" si="7"/>
        <v>68.436837725776272</v>
      </c>
      <c r="G48" s="22">
        <f t="shared" si="7"/>
        <v>57.350940472867684</v>
      </c>
      <c r="H48" s="20">
        <f t="shared" si="7"/>
        <v>76.950384791522623</v>
      </c>
      <c r="I48" s="21">
        <f t="shared" si="7"/>
        <v>76.294772746924167</v>
      </c>
      <c r="J48" s="21">
        <f t="shared" si="7"/>
        <v>76.766135809278055</v>
      </c>
      <c r="K48" s="21">
        <f t="shared" si="7"/>
        <v>77.099231360209274</v>
      </c>
      <c r="L48" s="21">
        <f t="shared" si="7"/>
        <v>76.728902690168212</v>
      </c>
      <c r="M48" s="22">
        <f t="shared" si="7"/>
        <v>66.676265929968707</v>
      </c>
      <c r="N48" s="20">
        <f t="shared" si="7"/>
        <v>61.383444682854282</v>
      </c>
      <c r="O48" s="21">
        <f t="shared" si="7"/>
        <v>60.089279390725835</v>
      </c>
      <c r="P48" s="21">
        <f t="shared" si="7"/>
        <v>61.833848397660205</v>
      </c>
      <c r="Q48" s="21">
        <f t="shared" si="7"/>
        <v>50.869546193996491</v>
      </c>
      <c r="R48" s="21">
        <f t="shared" si="7"/>
        <v>71.972952657788028</v>
      </c>
      <c r="S48" s="22">
        <f t="shared" si="7"/>
        <v>56.674701475715743</v>
      </c>
      <c r="T48" s="20">
        <f t="shared" si="7"/>
        <v>50.250535850641931</v>
      </c>
      <c r="U48" s="21">
        <f t="shared" si="7"/>
        <v>40.59575623931768</v>
      </c>
      <c r="V48" s="21">
        <f t="shared" si="7"/>
        <v>66.15730932476437</v>
      </c>
      <c r="W48" s="21">
        <f t="shared" si="7"/>
        <v>39.721150908514133</v>
      </c>
      <c r="X48" s="21">
        <f t="shared" si="7"/>
        <v>61.976995179248242</v>
      </c>
      <c r="Y48" s="22">
        <f t="shared" si="7"/>
        <v>50.834879575147845</v>
      </c>
      <c r="Z48" s="20">
        <f t="shared" si="7"/>
        <v>68.03431912860303</v>
      </c>
      <c r="AA48" s="21">
        <f t="shared" si="7"/>
        <v>76.293757503148043</v>
      </c>
      <c r="AB48" s="21">
        <f t="shared" si="7"/>
        <v>62.452315033887416</v>
      </c>
      <c r="AC48" s="21">
        <f t="shared" si="7"/>
        <v>79.743798120786977</v>
      </c>
      <c r="AD48" s="21">
        <f t="shared" si="7"/>
        <v>59.66551011076178</v>
      </c>
      <c r="AE48" s="22">
        <f t="shared" si="7"/>
        <v>50.471214570309087</v>
      </c>
    </row>
    <row r="49" spans="1:31" x14ac:dyDescent="0.3">
      <c r="A49" s="1" t="str">
        <f>GWP!A49</f>
        <v>LDPE</v>
      </c>
      <c r="B49" s="17">
        <v>67.696393171918373</v>
      </c>
      <c r="C49" s="18">
        <v>67.694007219932431</v>
      </c>
      <c r="D49" s="18">
        <v>67.696170785707309</v>
      </c>
      <c r="E49" s="18">
        <v>64.811616582758376</v>
      </c>
      <c r="F49" s="18">
        <v>67.694731259625641</v>
      </c>
      <c r="G49" s="19">
        <v>67.689786404882568</v>
      </c>
      <c r="H49" s="17">
        <v>60.319048747697458</v>
      </c>
      <c r="I49" s="18">
        <v>60.331909424827877</v>
      </c>
      <c r="J49" s="18">
        <v>60.278954518584854</v>
      </c>
      <c r="K49" s="18">
        <v>60.318985824588779</v>
      </c>
      <c r="L49" s="18">
        <v>60.255528071655647</v>
      </c>
      <c r="M49" s="19">
        <v>60.317310942081448</v>
      </c>
      <c r="N49" s="17">
        <v>68.322812988877217</v>
      </c>
      <c r="O49" s="18">
        <v>68.32979718437484</v>
      </c>
      <c r="P49" s="18">
        <v>68.327575506902406</v>
      </c>
      <c r="Q49" s="18">
        <v>67.032362644758066</v>
      </c>
      <c r="R49" s="18">
        <v>68.322461702218206</v>
      </c>
      <c r="S49" s="19">
        <v>68.331156568626497</v>
      </c>
      <c r="T49" s="17">
        <v>65.868022936593974</v>
      </c>
      <c r="U49" s="18">
        <v>65.857404605384986</v>
      </c>
      <c r="V49" s="18">
        <v>65.869764573898706</v>
      </c>
      <c r="W49" s="18">
        <v>65.882359841464336</v>
      </c>
      <c r="X49" s="18">
        <v>65.86658294655129</v>
      </c>
      <c r="Y49" s="19">
        <v>65.907489420246151</v>
      </c>
      <c r="Z49" s="17">
        <v>68.991713038290044</v>
      </c>
      <c r="AA49" s="18">
        <v>68.99258228298541</v>
      </c>
      <c r="AB49" s="18">
        <v>68.993597595261093</v>
      </c>
      <c r="AC49" s="18">
        <v>59.716461226694456</v>
      </c>
      <c r="AD49" s="18">
        <v>68.992734118928965</v>
      </c>
      <c r="AE49" s="19">
        <v>68.988204674514591</v>
      </c>
    </row>
    <row r="50" spans="1:31" x14ac:dyDescent="0.3">
      <c r="A50" s="1" t="str">
        <f>GWP!A50</f>
        <v>PP</v>
      </c>
      <c r="B50" s="17">
        <v>69.659142916430781</v>
      </c>
      <c r="C50" s="18">
        <v>69.656756964444838</v>
      </c>
      <c r="D50" s="18">
        <v>69.658920530219717</v>
      </c>
      <c r="E50" s="18">
        <v>66.774366327270783</v>
      </c>
      <c r="F50" s="18">
        <v>69.657481004138049</v>
      </c>
      <c r="G50" s="19">
        <v>69.652536149394976</v>
      </c>
      <c r="H50" s="17">
        <v>62.281798492209866</v>
      </c>
      <c r="I50" s="18">
        <v>62.294659169340285</v>
      </c>
      <c r="J50" s="18">
        <v>62.241704263097262</v>
      </c>
      <c r="K50" s="18">
        <v>62.281735569101187</v>
      </c>
      <c r="L50" s="18">
        <v>62.218277816168055</v>
      </c>
      <c r="M50" s="19">
        <v>62.280060686593856</v>
      </c>
      <c r="N50" s="17">
        <v>70.285562733389625</v>
      </c>
      <c r="O50" s="18">
        <v>70.292546928887248</v>
      </c>
      <c r="P50" s="18">
        <v>70.290325251414814</v>
      </c>
      <c r="Q50" s="18">
        <v>68.995112389270474</v>
      </c>
      <c r="R50" s="18">
        <v>70.285211446730614</v>
      </c>
      <c r="S50" s="19">
        <v>70.293906313138905</v>
      </c>
      <c r="T50" s="17">
        <v>67.830772681106367</v>
      </c>
      <c r="U50" s="18">
        <v>67.820154349897393</v>
      </c>
      <c r="V50" s="18">
        <v>67.832514318411114</v>
      </c>
      <c r="W50" s="18">
        <v>67.845109585976743</v>
      </c>
      <c r="X50" s="18">
        <v>67.829332691063698</v>
      </c>
      <c r="Y50" s="19">
        <v>67.870239164758559</v>
      </c>
      <c r="Z50" s="17">
        <v>70.954462782802452</v>
      </c>
      <c r="AA50" s="18">
        <v>70.955332027497818</v>
      </c>
      <c r="AB50" s="18">
        <v>70.956347339773501</v>
      </c>
      <c r="AC50" s="18">
        <v>61.679210971206864</v>
      </c>
      <c r="AD50" s="18">
        <v>70.955483863441373</v>
      </c>
      <c r="AE50" s="19">
        <v>70.950954419026999</v>
      </c>
    </row>
    <row r="51" spans="1:31" x14ac:dyDescent="0.3">
      <c r="A51" s="1" t="str">
        <f>GWP!A51</f>
        <v>PUR</v>
      </c>
      <c r="B51" s="17">
        <v>88.766020050571072</v>
      </c>
      <c r="C51" s="18">
        <v>88.763634098585129</v>
      </c>
      <c r="D51" s="18">
        <v>88.765797664360008</v>
      </c>
      <c r="E51" s="18">
        <v>85.881243461411074</v>
      </c>
      <c r="F51" s="18">
        <v>88.76435813827834</v>
      </c>
      <c r="G51" s="19">
        <v>88.759413283535267</v>
      </c>
      <c r="H51" s="17">
        <v>81.38867562635015</v>
      </c>
      <c r="I51" s="18">
        <v>81.401536303480583</v>
      </c>
      <c r="J51" s="18">
        <v>81.348581397237552</v>
      </c>
      <c r="K51" s="18">
        <v>81.388612703241478</v>
      </c>
      <c r="L51" s="18">
        <v>81.325154950308345</v>
      </c>
      <c r="M51" s="19">
        <v>81.386937820734147</v>
      </c>
      <c r="N51" s="17">
        <v>89.392439867529916</v>
      </c>
      <c r="O51" s="18">
        <v>89.399424063027539</v>
      </c>
      <c r="P51" s="18">
        <v>89.397202385555104</v>
      </c>
      <c r="Q51" s="18">
        <v>88.101989523410765</v>
      </c>
      <c r="R51" s="18">
        <v>89.392088580870904</v>
      </c>
      <c r="S51" s="19">
        <v>89.400783447279196</v>
      </c>
      <c r="T51" s="17">
        <v>86.937649815246658</v>
      </c>
      <c r="U51" s="18">
        <v>86.927031484037684</v>
      </c>
      <c r="V51" s="18">
        <v>86.939391452551405</v>
      </c>
      <c r="W51" s="18">
        <v>86.951986720117034</v>
      </c>
      <c r="X51" s="18">
        <v>86.936209825203989</v>
      </c>
      <c r="Y51" s="19">
        <v>86.977116298898849</v>
      </c>
      <c r="Z51" s="17">
        <v>90.061339916942742</v>
      </c>
      <c r="AA51" s="18">
        <v>90.062209161638108</v>
      </c>
      <c r="AB51" s="18">
        <v>90.063224473913792</v>
      </c>
      <c r="AC51" s="18">
        <v>80.786088105347147</v>
      </c>
      <c r="AD51" s="18">
        <v>90.062360997581663</v>
      </c>
      <c r="AE51" s="19">
        <v>90.05783155316729</v>
      </c>
    </row>
    <row r="52" spans="1:31" x14ac:dyDescent="0.3">
      <c r="A52" s="1" t="str">
        <f>GWP!A52</f>
        <v>PHA1</v>
      </c>
      <c r="B52" s="17">
        <v>155.23562279430331</v>
      </c>
      <c r="C52" s="18">
        <v>155.23365900283866</v>
      </c>
      <c r="D52" s="18">
        <v>155.23921592854626</v>
      </c>
      <c r="E52" s="18">
        <v>152.36057537163632</v>
      </c>
      <c r="F52" s="18">
        <v>155.24079103164632</v>
      </c>
      <c r="G52" s="19">
        <v>155.23544044666778</v>
      </c>
      <c r="H52" s="17">
        <v>147.86050753271465</v>
      </c>
      <c r="I52" s="18">
        <v>147.87336820984507</v>
      </c>
      <c r="J52" s="18">
        <v>147.82041330360207</v>
      </c>
      <c r="K52" s="18">
        <v>147.86044460960596</v>
      </c>
      <c r="L52" s="18">
        <v>147.79698685667285</v>
      </c>
      <c r="M52" s="19">
        <v>147.85876972709863</v>
      </c>
      <c r="N52" s="17">
        <v>155.86427177389442</v>
      </c>
      <c r="O52" s="18">
        <v>155.87125596939202</v>
      </c>
      <c r="P52" s="18">
        <v>155.8690342919196</v>
      </c>
      <c r="Q52" s="18">
        <v>154.57382142977525</v>
      </c>
      <c r="R52" s="18">
        <v>155.86392048723539</v>
      </c>
      <c r="S52" s="19">
        <v>155.87261535364371</v>
      </c>
      <c r="T52" s="17">
        <v>153.40948172161117</v>
      </c>
      <c r="U52" s="18">
        <v>153.3988633904022</v>
      </c>
      <c r="V52" s="18">
        <v>153.41122335891592</v>
      </c>
      <c r="W52" s="18">
        <v>153.42381862648153</v>
      </c>
      <c r="X52" s="18">
        <v>153.40804173156849</v>
      </c>
      <c r="Y52" s="19">
        <v>153.44894820526335</v>
      </c>
      <c r="Z52" s="17">
        <v>156.53317182330724</v>
      </c>
      <c r="AA52" s="18">
        <v>156.53404106800261</v>
      </c>
      <c r="AB52" s="18">
        <v>156.53505638027829</v>
      </c>
      <c r="AC52" s="18">
        <v>147.25792001171166</v>
      </c>
      <c r="AD52" s="18">
        <v>156.53419290394618</v>
      </c>
      <c r="AE52" s="19">
        <v>156.5296634595318</v>
      </c>
    </row>
    <row r="53" spans="1:31" x14ac:dyDescent="0.3">
      <c r="A53" s="1" t="str">
        <f>GWP!A53</f>
        <v>PHA2</v>
      </c>
      <c r="B53" s="17">
        <v>49.729669300485213</v>
      </c>
      <c r="C53" s="18">
        <v>49.727705509020559</v>
      </c>
      <c r="D53" s="18">
        <v>49.733262434728154</v>
      </c>
      <c r="E53" s="18">
        <v>46.854621877818225</v>
      </c>
      <c r="F53" s="18">
        <v>49.734837537828227</v>
      </c>
      <c r="G53" s="19">
        <v>49.729486952849683</v>
      </c>
      <c r="H53" s="17">
        <v>42.354554038896559</v>
      </c>
      <c r="I53" s="18">
        <v>42.367414716026978</v>
      </c>
      <c r="J53" s="18">
        <v>42.314459809783955</v>
      </c>
      <c r="K53" s="18">
        <v>42.35449111578788</v>
      </c>
      <c r="L53" s="18">
        <v>42.291033362854748</v>
      </c>
      <c r="M53" s="19">
        <v>42.352816233280549</v>
      </c>
      <c r="N53" s="17">
        <v>50.358318280076311</v>
      </c>
      <c r="O53" s="18">
        <v>50.365302475573941</v>
      </c>
      <c r="P53" s="18">
        <v>50.363080798101514</v>
      </c>
      <c r="Q53" s="18">
        <v>49.067867935957167</v>
      </c>
      <c r="R53" s="18">
        <v>50.3579669934173</v>
      </c>
      <c r="S53" s="19">
        <v>50.366661859825605</v>
      </c>
      <c r="T53" s="17">
        <v>47.903528227793068</v>
      </c>
      <c r="U53" s="18">
        <v>47.892909896584086</v>
      </c>
      <c r="V53" s="18">
        <v>47.905269865097807</v>
      </c>
      <c r="W53" s="18">
        <v>47.917865132663437</v>
      </c>
      <c r="X53" s="18">
        <v>47.902088237750398</v>
      </c>
      <c r="Y53" s="19">
        <v>47.942994711445245</v>
      </c>
      <c r="Z53" s="17">
        <v>51.027218329489145</v>
      </c>
      <c r="AA53" s="18">
        <v>51.028087574184511</v>
      </c>
      <c r="AB53" s="18">
        <v>51.029102886460194</v>
      </c>
      <c r="AC53" s="18">
        <v>41.751966517893557</v>
      </c>
      <c r="AD53" s="18">
        <v>51.028239410128073</v>
      </c>
      <c r="AE53" s="19">
        <v>51.023709965713699</v>
      </c>
    </row>
    <row r="54" spans="1:31" x14ac:dyDescent="0.3">
      <c r="A54" s="1" t="str">
        <f>GWP!A54</f>
        <v>PHA3</v>
      </c>
      <c r="B54" s="17">
        <v>112.52143232838232</v>
      </c>
      <c r="C54" s="18">
        <v>112.51946853691767</v>
      </c>
      <c r="D54" s="18">
        <v>112.52502546262525</v>
      </c>
      <c r="E54" s="18">
        <v>109.64638490571534</v>
      </c>
      <c r="F54" s="18">
        <v>112.52660056572533</v>
      </c>
      <c r="G54" s="19">
        <v>112.52124998074679</v>
      </c>
      <c r="H54" s="17">
        <v>105.14631706679366</v>
      </c>
      <c r="I54" s="18">
        <v>105.15917774392409</v>
      </c>
      <c r="J54" s="18">
        <v>105.10622283768106</v>
      </c>
      <c r="K54" s="18">
        <v>105.14625414368498</v>
      </c>
      <c r="L54" s="18">
        <v>105.08279639075185</v>
      </c>
      <c r="M54" s="19">
        <v>105.14457926117765</v>
      </c>
      <c r="N54" s="17">
        <v>113.15008130797342</v>
      </c>
      <c r="O54" s="18">
        <v>113.15706550347105</v>
      </c>
      <c r="P54" s="18">
        <v>113.15484382599861</v>
      </c>
      <c r="Q54" s="18">
        <v>111.85963096385427</v>
      </c>
      <c r="R54" s="18">
        <v>113.14973002131441</v>
      </c>
      <c r="S54" s="19">
        <v>113.1584248877227</v>
      </c>
      <c r="T54" s="17">
        <v>110.69529125569017</v>
      </c>
      <c r="U54" s="18">
        <v>110.68467292448119</v>
      </c>
      <c r="V54" s="18">
        <v>110.69703289299491</v>
      </c>
      <c r="W54" s="18">
        <v>110.70962816056054</v>
      </c>
      <c r="X54" s="18">
        <v>110.6938512656475</v>
      </c>
      <c r="Y54" s="19">
        <v>110.73475773934236</v>
      </c>
      <c r="Z54" s="17">
        <v>113.81898135738625</v>
      </c>
      <c r="AA54" s="18">
        <v>113.81985060208162</v>
      </c>
      <c r="AB54" s="18">
        <v>113.8208659143573</v>
      </c>
      <c r="AC54" s="18">
        <v>104.54372954579065</v>
      </c>
      <c r="AD54" s="18">
        <v>113.82000243802517</v>
      </c>
      <c r="AE54" s="19">
        <v>113.8154729936108</v>
      </c>
    </row>
    <row r="55" spans="1:31" x14ac:dyDescent="0.3">
      <c r="A55" s="1" t="str">
        <f>GWP!A55</f>
        <v>Low CH4 leaking (biorefinery + CF)</v>
      </c>
      <c r="B55" s="17">
        <v>73.029067178120897</v>
      </c>
      <c r="C55" s="18">
        <v>59.382977566705868</v>
      </c>
      <c r="D55" s="18">
        <v>72.265054401118988</v>
      </c>
      <c r="E55" s="18">
        <v>60.535280089064734</v>
      </c>
      <c r="F55" s="18">
        <v>68.763097066080832</v>
      </c>
      <c r="G55" s="19">
        <v>57.473260920367153</v>
      </c>
      <c r="H55" s="17">
        <v>77.17560263436232</v>
      </c>
      <c r="I55" s="18">
        <v>77.405921051752557</v>
      </c>
      <c r="J55" s="18">
        <v>76.933932521245737</v>
      </c>
      <c r="K55" s="18">
        <v>76.383323668506392</v>
      </c>
      <c r="L55" s="18">
        <v>76.424659594303748</v>
      </c>
      <c r="M55" s="19">
        <v>66.971564304030395</v>
      </c>
      <c r="N55" s="17">
        <v>61.771718961724986</v>
      </c>
      <c r="O55" s="18">
        <v>60.000235290719516</v>
      </c>
      <c r="P55" s="18">
        <v>62.152236838825637</v>
      </c>
      <c r="Q55" s="18">
        <v>51.377186545772112</v>
      </c>
      <c r="R55" s="18">
        <v>72.196208518781944</v>
      </c>
      <c r="S55" s="19">
        <v>56.685775484112455</v>
      </c>
      <c r="T55" s="17">
        <v>50.234539602355497</v>
      </c>
      <c r="U55" s="18">
        <v>40.666558306101834</v>
      </c>
      <c r="V55" s="18">
        <v>66.588214532052689</v>
      </c>
      <c r="W55" s="18">
        <v>40.470429933252653</v>
      </c>
      <c r="X55" s="18">
        <v>61.897290677359742</v>
      </c>
      <c r="Y55" s="19">
        <v>50.606343347827512</v>
      </c>
      <c r="Z55" s="17">
        <v>67.911157542463272</v>
      </c>
      <c r="AA55" s="18">
        <v>75.67802158569674</v>
      </c>
      <c r="AB55" s="18">
        <v>62.396036303986257</v>
      </c>
      <c r="AC55" s="18">
        <v>79.62452950967571</v>
      </c>
      <c r="AD55" s="18">
        <v>60.221506118389186</v>
      </c>
      <c r="AE55" s="19">
        <v>50.498760168407479</v>
      </c>
    </row>
    <row r="56" spans="1:31" x14ac:dyDescent="0.3">
      <c r="A56" s="1" t="str">
        <f>GWP!A56</f>
        <v>Biogas upgrading (biorefinery + CF)</v>
      </c>
      <c r="B56" s="17">
        <v>180.15024354771958</v>
      </c>
      <c r="C56" s="18">
        <v>38.984122068988221</v>
      </c>
      <c r="D56" s="18">
        <v>178.08653900861881</v>
      </c>
      <c r="E56" s="18">
        <v>38.632391578015763</v>
      </c>
      <c r="F56" s="18">
        <v>139.59640131023437</v>
      </c>
      <c r="G56" s="19">
        <v>128.65867612437185</v>
      </c>
      <c r="H56" s="17">
        <v>141.75762380139884</v>
      </c>
      <c r="I56" s="18">
        <v>19.319970207077905</v>
      </c>
      <c r="J56" s="18">
        <v>142.11525623880047</v>
      </c>
      <c r="K56" s="18">
        <v>17.870150328392356</v>
      </c>
      <c r="L56" s="18">
        <v>141.22741271380426</v>
      </c>
      <c r="M56" s="19">
        <v>131.88005007478614</v>
      </c>
      <c r="N56" s="17">
        <v>162.71347348976894</v>
      </c>
      <c r="O56" s="18">
        <v>40.290672859344248</v>
      </c>
      <c r="P56" s="18">
        <v>163.99305810538954</v>
      </c>
      <c r="Q56" s="18">
        <v>6.4643813010658846</v>
      </c>
      <c r="R56" s="18">
        <v>148.30665672911363</v>
      </c>
      <c r="S56" s="19">
        <v>133.33150675883218</v>
      </c>
      <c r="T56" s="17">
        <v>-19.041103446517834</v>
      </c>
      <c r="U56" s="18">
        <v>-29.383563740210342</v>
      </c>
      <c r="V56" s="18">
        <v>144.73858302868811</v>
      </c>
      <c r="W56" s="18">
        <v>-28.007959670060082</v>
      </c>
      <c r="X56" s="18">
        <v>-7.2514991833293543</v>
      </c>
      <c r="Y56" s="19">
        <v>-19.849929239602556</v>
      </c>
      <c r="Z56" s="17">
        <v>140.50475819891054</v>
      </c>
      <c r="AA56" s="18">
        <v>50.102826344161691</v>
      </c>
      <c r="AB56" s="18">
        <v>167.15290526843344</v>
      </c>
      <c r="AC56" s="18">
        <v>54.347882780893563</v>
      </c>
      <c r="AD56" s="18">
        <v>98.515704444005863</v>
      </c>
      <c r="AE56" s="19">
        <v>88.944956237197871</v>
      </c>
    </row>
    <row r="57" spans="1:31" x14ac:dyDescent="0.3">
      <c r="A57" s="1" t="str">
        <f>GWP!A57</f>
        <v>Low CH4 leaking (only biorefinery)</v>
      </c>
      <c r="B57" s="17">
        <v>72.134819964737758</v>
      </c>
      <c r="C57" s="18">
        <v>59.481097806620951</v>
      </c>
      <c r="D57" s="18">
        <v>71.199575285114904</v>
      </c>
      <c r="E57" s="18">
        <v>60.772576919090248</v>
      </c>
      <c r="F57" s="18">
        <v>68.33576829764263</v>
      </c>
      <c r="G57" s="19">
        <v>57.273442397242803</v>
      </c>
      <c r="H57" s="17">
        <v>76.977720292908927</v>
      </c>
      <c r="I57" s="18">
        <v>77.301257372769356</v>
      </c>
      <c r="J57" s="18">
        <v>75.958207915329382</v>
      </c>
      <c r="K57" s="18">
        <v>76.260342449213439</v>
      </c>
      <c r="L57" s="18">
        <v>75.623997664938301</v>
      </c>
      <c r="M57" s="19">
        <v>66.266752841395103</v>
      </c>
      <c r="N57" s="17">
        <v>61.227863932725569</v>
      </c>
      <c r="O57" s="18">
        <v>59.910656064605369</v>
      </c>
      <c r="P57" s="18">
        <v>62.359386550052811</v>
      </c>
      <c r="Q57" s="18">
        <v>50.829143223830592</v>
      </c>
      <c r="R57" s="18">
        <v>71.458549517737524</v>
      </c>
      <c r="S57" s="19">
        <v>56.283811956984785</v>
      </c>
      <c r="T57" s="17">
        <v>50.34656964296542</v>
      </c>
      <c r="U57" s="18">
        <v>40.224720617703447</v>
      </c>
      <c r="V57" s="18">
        <v>66.358862822182545</v>
      </c>
      <c r="W57" s="18">
        <v>39.996989460503301</v>
      </c>
      <c r="X57" s="18">
        <v>61.914563230363093</v>
      </c>
      <c r="Y57" s="19">
        <v>50.397522680805196</v>
      </c>
      <c r="Z57" s="17">
        <v>67.569403335423729</v>
      </c>
      <c r="AA57" s="18">
        <v>75.959054379325337</v>
      </c>
      <c r="AB57" s="18">
        <v>62.62025022076935</v>
      </c>
      <c r="AC57" s="18">
        <v>79.959620145277285</v>
      </c>
      <c r="AD57" s="18">
        <v>59.822523377914273</v>
      </c>
      <c r="AE57" s="19">
        <v>49.280522535097418</v>
      </c>
    </row>
    <row r="58" spans="1:31" x14ac:dyDescent="0.3">
      <c r="A58" s="1" t="str">
        <f>GWP!A58</f>
        <v>Biogas upgrading (only biorefinery)</v>
      </c>
      <c r="B58" s="17">
        <v>35.803124874662913</v>
      </c>
      <c r="C58" s="18">
        <v>24.050205991551916</v>
      </c>
      <c r="D58" s="18">
        <v>35.517370882299915</v>
      </c>
      <c r="E58" s="18">
        <v>23.35414775862721</v>
      </c>
      <c r="F58" s="18">
        <v>-22.030395606429625</v>
      </c>
      <c r="G58" s="19">
        <v>-33.878609540495603</v>
      </c>
      <c r="H58" s="17">
        <v>-6.7772603547337305</v>
      </c>
      <c r="I58" s="18">
        <v>-6.9706123936867659</v>
      </c>
      <c r="J58" s="18">
        <v>-8.5230281727152946</v>
      </c>
      <c r="K58" s="18">
        <v>-8.4228095539918098</v>
      </c>
      <c r="L58" s="18">
        <v>-8.5021158905014911</v>
      </c>
      <c r="M58" s="19">
        <v>-17.914533200603508</v>
      </c>
      <c r="N58" s="17">
        <v>-3.7013439663701364</v>
      </c>
      <c r="O58" s="18">
        <v>-4.6369566421530166</v>
      </c>
      <c r="P58" s="18">
        <v>-3.6283159380219523</v>
      </c>
      <c r="Q58" s="18">
        <v>-12.209348865277377</v>
      </c>
      <c r="R58" s="18">
        <v>-28.913485652814323</v>
      </c>
      <c r="S58" s="19">
        <v>-43.216932206975947</v>
      </c>
      <c r="T58" s="17">
        <v>-48.461824280750555</v>
      </c>
      <c r="U58" s="18">
        <v>-59.048459854041418</v>
      </c>
      <c r="V58" s="18">
        <v>-32.002414698828737</v>
      </c>
      <c r="W58" s="18">
        <v>-57.952814187668253</v>
      </c>
      <c r="X58" s="18">
        <v>-36.532438369250741</v>
      </c>
      <c r="Y58" s="19">
        <v>-49.484191274390959</v>
      </c>
      <c r="Z58" s="17">
        <v>25.470302673771872</v>
      </c>
      <c r="AA58" s="18">
        <v>34.153099840629153</v>
      </c>
      <c r="AB58" s="18">
        <v>20.576944159104006</v>
      </c>
      <c r="AC58" s="18">
        <v>38.420519772020555</v>
      </c>
      <c r="AD58" s="18">
        <v>-32.341631765607254</v>
      </c>
      <c r="AE58" s="19">
        <v>-42.794180793168415</v>
      </c>
    </row>
    <row r="59" spans="1:31" x14ac:dyDescent="0.3">
      <c r="A59" s="1" t="str">
        <f>GWP!A59</f>
        <v>Average electricity</v>
      </c>
      <c r="B59" s="17">
        <v>90.743033930890292</v>
      </c>
      <c r="C59" s="18">
        <v>57.910499976027182</v>
      </c>
      <c r="D59" s="18">
        <v>90.033490147815471</v>
      </c>
      <c r="E59" s="18">
        <v>47.374326130077527</v>
      </c>
      <c r="F59" s="18">
        <v>87.909203968820208</v>
      </c>
      <c r="G59" s="19">
        <v>70.085133232102223</v>
      </c>
      <c r="H59" s="17">
        <v>52.386551411720092</v>
      </c>
      <c r="I59" s="18">
        <v>237.81222756506421</v>
      </c>
      <c r="J59" s="18">
        <v>52.993705425457804</v>
      </c>
      <c r="K59" s="18">
        <v>234.07761975767278</v>
      </c>
      <c r="L59" s="18">
        <v>51.477073168171884</v>
      </c>
      <c r="M59" s="19">
        <v>61.029636031548691</v>
      </c>
      <c r="N59" s="17">
        <v>116.08701630442962</v>
      </c>
      <c r="O59" s="18">
        <v>79.901074895520878</v>
      </c>
      <c r="P59" s="18">
        <v>116.68610283141821</v>
      </c>
      <c r="Q59" s="18">
        <v>48.474158984867564</v>
      </c>
      <c r="R59" s="18">
        <v>150.69356290426148</v>
      </c>
      <c r="S59" s="19">
        <v>99.184032569795846</v>
      </c>
      <c r="T59" s="17">
        <v>20.875062569108866</v>
      </c>
      <c r="U59" s="18">
        <v>50.603991341349769</v>
      </c>
      <c r="V59" s="18">
        <v>121.71037076046453</v>
      </c>
      <c r="W59" s="18">
        <v>49.862072198688786</v>
      </c>
      <c r="X59" s="18">
        <v>37.845908306167686</v>
      </c>
      <c r="Y59" s="19">
        <v>20.007299586443093</v>
      </c>
      <c r="Z59" s="17">
        <v>121.97862709025125</v>
      </c>
      <c r="AA59" s="18">
        <v>117.86513065689628</v>
      </c>
      <c r="AB59" s="18">
        <v>128.94229123767002</v>
      </c>
      <c r="AC59" s="18">
        <v>178.74772305045718</v>
      </c>
      <c r="AD59" s="18">
        <v>110.30296885071969</v>
      </c>
      <c r="AE59" s="19">
        <v>86.335500609021665</v>
      </c>
    </row>
    <row r="60" spans="1:31" x14ac:dyDescent="0.3">
      <c r="A60" s="1" t="str">
        <f>GWP!A60</f>
        <v>Average space heating</v>
      </c>
      <c r="B60" s="39">
        <v>72.538926048307204</v>
      </c>
      <c r="C60" s="40">
        <v>59.838659652815508</v>
      </c>
      <c r="D60" s="40">
        <v>72.084066626937698</v>
      </c>
      <c r="E60" s="40">
        <v>59.920043299927848</v>
      </c>
      <c r="F60" s="40">
        <v>68.723370737905398</v>
      </c>
      <c r="G60" s="41">
        <v>56.637542240143944</v>
      </c>
      <c r="H60" s="39">
        <v>76.829372546784782</v>
      </c>
      <c r="I60" s="40">
        <v>77.660632365930709</v>
      </c>
      <c r="J60" s="40">
        <v>76.657649108129533</v>
      </c>
      <c r="K60" s="40">
        <v>76.681949037975699</v>
      </c>
      <c r="L60" s="40">
        <v>76.133704207582795</v>
      </c>
      <c r="M60" s="41">
        <v>66.609139262243573</v>
      </c>
      <c r="N60" s="39">
        <v>61.235008545111128</v>
      </c>
      <c r="O60" s="40">
        <v>60.31996623652396</v>
      </c>
      <c r="P60" s="40">
        <v>61.805710519429049</v>
      </c>
      <c r="Q60" s="40">
        <v>50.637073805306869</v>
      </c>
      <c r="R60" s="40">
        <v>72.028470523171748</v>
      </c>
      <c r="S60" s="41">
        <v>56.454226646527488</v>
      </c>
      <c r="T60" s="39">
        <v>50.404588477520171</v>
      </c>
      <c r="U60" s="40">
        <v>40.852510751354444</v>
      </c>
      <c r="V60" s="40">
        <v>66.369275300112065</v>
      </c>
      <c r="W60" s="40">
        <v>40.6357574811503</v>
      </c>
      <c r="X60" s="40">
        <v>62.092914325276226</v>
      </c>
      <c r="Y60" s="41">
        <v>50.748545994857345</v>
      </c>
      <c r="Z60" s="39">
        <v>67.777362583030154</v>
      </c>
      <c r="AA60" s="40">
        <v>75.723464835750192</v>
      </c>
      <c r="AB60" s="40">
        <v>62.200684500488599</v>
      </c>
      <c r="AC60" s="40">
        <v>79.641527331455706</v>
      </c>
      <c r="AD60" s="40">
        <v>60.152593835740106</v>
      </c>
      <c r="AE60" s="41">
        <v>50.427571016903968</v>
      </c>
    </row>
    <row r="61" spans="1:31" x14ac:dyDescent="0.3">
      <c r="A61" s="1" t="str">
        <f>GWP!A61</f>
        <v>No NaOCl</v>
      </c>
      <c r="B61" s="39">
        <v>48.409715115555635</v>
      </c>
      <c r="C61" s="40">
        <v>35.593511267854176</v>
      </c>
      <c r="D61" s="40">
        <v>48.273652681491839</v>
      </c>
      <c r="E61" s="40">
        <v>36.107373927306618</v>
      </c>
      <c r="F61" s="40">
        <v>44.241450675824844</v>
      </c>
      <c r="G61" s="41">
        <v>33.709580174806128</v>
      </c>
      <c r="H61" s="39">
        <v>52.191862783353791</v>
      </c>
      <c r="I61" s="40">
        <v>52.894750266545365</v>
      </c>
      <c r="J61" s="40">
        <v>52.454536984247881</v>
      </c>
      <c r="K61" s="40">
        <v>52.533325344208286</v>
      </c>
      <c r="L61" s="40">
        <v>52.223625306596006</v>
      </c>
      <c r="M61" s="41">
        <v>42.588814715764542</v>
      </c>
      <c r="N61" s="39">
        <v>37.460112728444159</v>
      </c>
      <c r="O61" s="40">
        <v>35.896385400076348</v>
      </c>
      <c r="P61" s="40">
        <v>37.828761635584542</v>
      </c>
      <c r="Q61" s="40">
        <v>26.6551537109242</v>
      </c>
      <c r="R61" s="40">
        <v>48.005568420890228</v>
      </c>
      <c r="S61" s="41">
        <v>32.760804960174191</v>
      </c>
      <c r="T61" s="39">
        <v>26.421272149387516</v>
      </c>
      <c r="U61" s="40">
        <v>16.838384787730721</v>
      </c>
      <c r="V61" s="40">
        <v>41.721018393272558</v>
      </c>
      <c r="W61" s="40">
        <v>16.601468830318037</v>
      </c>
      <c r="X61" s="40">
        <v>38.214033835462303</v>
      </c>
      <c r="Y61" s="41">
        <v>26.303125397774917</v>
      </c>
      <c r="Z61" s="39">
        <v>43.246612052107864</v>
      </c>
      <c r="AA61" s="40">
        <v>51.525850091975144</v>
      </c>
      <c r="AB61" s="40">
        <v>37.725020251127901</v>
      </c>
      <c r="AC61" s="40">
        <v>55.473849860737552</v>
      </c>
      <c r="AD61" s="40">
        <v>35.783309745911346</v>
      </c>
      <c r="AE61" s="41">
        <v>26.419665437425873</v>
      </c>
    </row>
    <row r="62" spans="1:31" x14ac:dyDescent="0.3">
      <c r="A62" s="1" t="str">
        <f>GWP!A62</f>
        <v>PHA composting</v>
      </c>
      <c r="B62" s="47">
        <v>71.935538823665908</v>
      </c>
      <c r="C62" s="48">
        <v>60.514858304383445</v>
      </c>
      <c r="D62" s="48">
        <v>71.597339463492943</v>
      </c>
      <c r="E62" s="48">
        <v>60.548646607666065</v>
      </c>
      <c r="F62" s="48">
        <v>68.436837725776286</v>
      </c>
      <c r="G62" s="49">
        <v>57.350940472867677</v>
      </c>
      <c r="H62" s="47">
        <v>76.950384791522652</v>
      </c>
      <c r="I62" s="48">
        <v>76.294772746924167</v>
      </c>
      <c r="J62" s="48">
        <v>76.76613580927804</v>
      </c>
      <c r="K62" s="48">
        <v>77.099231360209274</v>
      </c>
      <c r="L62" s="48">
        <v>76.72890269016824</v>
      </c>
      <c r="M62" s="49">
        <v>66.676265929968707</v>
      </c>
      <c r="N62" s="47">
        <v>61.383444682854268</v>
      </c>
      <c r="O62" s="48">
        <v>60.089279390725814</v>
      </c>
      <c r="P62" s="48">
        <v>61.833848397660205</v>
      </c>
      <c r="Q62" s="48">
        <v>50.86954619399647</v>
      </c>
      <c r="R62" s="48">
        <v>71.972952657788042</v>
      </c>
      <c r="S62" s="49">
        <v>56.674701475715743</v>
      </c>
      <c r="T62" s="47">
        <v>50.250535850641931</v>
      </c>
      <c r="U62" s="48">
        <v>40.595756239317687</v>
      </c>
      <c r="V62" s="48">
        <v>66.157309324764356</v>
      </c>
      <c r="W62" s="48">
        <v>39.721150908514133</v>
      </c>
      <c r="X62" s="48">
        <v>61.976995179248227</v>
      </c>
      <c r="Y62" s="49">
        <v>50.834879575147845</v>
      </c>
      <c r="Z62" s="47">
        <v>68.034319128603016</v>
      </c>
      <c r="AA62" s="48">
        <v>76.293757503148043</v>
      </c>
      <c r="AB62" s="48">
        <v>62.452315033887402</v>
      </c>
      <c r="AC62" s="48">
        <v>79.743798120786977</v>
      </c>
      <c r="AD62" s="48">
        <v>59.66551011076178</v>
      </c>
      <c r="AE62" s="49">
        <v>50.471214570309094</v>
      </c>
    </row>
    <row r="63" spans="1:31" x14ac:dyDescent="0.3">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{8EAD2746-FFBD-4E06-9593-F3ED4D07084F}</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{D494E184-5958-41FC-9FAF-726482EF9F7B}</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{ACB780AF-46AA-4153-81E9-34C1A851B8A3}</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{ED942958-F954-4B35-B976-FDB7A3D7F15E}</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{0910F48F-20D9-447D-B4B1-C0EC42106908}</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{15620279-AED8-4398-96D7-43C289ED0B3A}</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{90FEA188-FE6F-425A-AF7B-4549E5F98918}</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{9F320C98-8542-4A0D-8877-7756B223123C}</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{7B4D593E-1E7B-4BAC-82AC-136DCCED3E4E}</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{3D83A134-F84C-4726-AF80-671C85FE3811}</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{F2328B6B-2DF4-4B75-9145-8AB011EC274B}</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{56B188B2-E495-4BF1-91D3-00EE5A49971D}</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{C324D255-8DBF-404D-9FF6-0679F20DF4A8}</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{90150BA4-7B15-4AB1-BCB5-0FB1CE7D2D19}</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{15DD5DC0-E995-41ED-972B-2B3ABDA5118B}</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{6AC5874C-A212-4C9B-879E-410D097592FF}</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{721BECC9-AE09-4881-9FC6-5EC091246928}</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{7110DFF1-3437-48AF-A3DC-21357550E1D4}</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{D7F3CE76-B657-447D-A0EA-27729E6AF011}</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{3AAD43B6-09A3-4F25-B494-0230CB695665}</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{28159109-88B3-4294-B5C3-55A9684AB584}</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{43BE73CB-90FE-43A3-B6B9-AB942B4381EA}</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{09BDEBEB-EE3F-4E7C-BEDC-0D8A73C3569D}</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{F433B125-DB00-4C4B-A3CE-297EC39F6208}</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{949239D9-CFEE-4DB7-962C-8F6A9A5DD8BF}</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{3C4EAE56-4AFD-409E-A121-819D51346595}</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{C66C1302-7E63-46BA-A079-131293E055A9}</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{1928060E-0E6B-41A0-9BB0-81871FB6CE8D}</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{49087809-C260-4E29-B9CF-C541A331B744}</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{5C8CDEE4-FC17-4672-B47F-485B2DCCF086}</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{E9960051-D4BD-466C-9AA3-BFEFFDB92079}</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{599B4E6F-4BD6-49D9-A09E-CE999C179F7B}</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{86BA0DBC-FBF6-48E0-983A-A4F3E530EAFC}</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{7C86FE36-1E0D-4D7E-BA29-554365E299CA}</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{5434B465-B60B-4336-8646-10F111B1D913}</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{414E6E5E-6AC1-45EF-86F0-2D941BBC6918}</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{27B95A2B-4856-4F5F-8854-6C1FA67EA306}</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{F1F3CEC4-B7CE-45F4-93E2-7791857FED0C}</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{A8F645F7-AF7C-4E79-BDCC-A7830F1758AA}</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{2F602AF2-2EE5-407D-A8D1-0C505C3A26F8}</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{019FE165-999F-492D-885B-6A83D74713EA}</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{C82A7DC8-C3AB-4647-8BF7-1826EA650C55}</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{14078139-9209-4F16-8FFD-7830C635062D}</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{923A0AAC-6BB0-4C8E-863C-2DA9C41C0FE7}</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{BFE91FFA-B737-4B55-A153-EBA1CACAB7D8}</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{A7648930-C29B-4428-9955-242427E0BF51}</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{1168A3F0-8229-41EB-B44B-2311CBFCB69D}</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{8D7D85AD-172B-491D-94A7-4A2E3B4168AE}</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{3A50B5C8-A165-4D45-A652-A1612AD3DE2E}</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{7E02E17B-E085-4F09-B594-6445C9DCCA9E}</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{A308C2BE-90EB-4BFE-B70E-3F46A6904129}</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{8BAA296B-1BAC-4B9F-BAA4-6FC2C80AE63D}</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{F128F04C-8A4E-46C0-84A7-8F7AABD45979}</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{82EB9D97-C43D-44E8-BC35-DFD4DAD0D12C}</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{E9736C3C-1BC0-4390-8B42-144242EB746E}</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{F04B3CAD-DF62-489F-9D7B-9500AE2F7553}</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{2100DD6F-E1FA-42A7-9ABA-5F7A7E8D8730}</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{5C9319B7-8D5A-439A-A290-ACBB99FEECEF}</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{6DA3CBDB-82C1-48D8-95A7-58DD39DE046E}</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{9B1BBD53-FAA2-4D3F-8D9F-D5B8DC6DED56}</x14:id>
        </ext>
      </extLst>
    </cfRule>
  </conditionalFormatting>
  <conditionalFormatting sqref="B41:AE41">
    <cfRule type="dataBar" priority="31">
      <dataBar>
        <cfvo type="min"/>
        <cfvo type="max"/>
        <color theme="7"/>
      </dataBar>
      <extLst>
        <ext xmlns:x14="http://schemas.microsoft.com/office/spreadsheetml/2009/9/main" uri="{B025F937-C7B1-47D3-B67F-A62EFF666E3E}">
          <x14:id>{14DD44A7-65CE-4B67-8585-C25F7639F028}</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{A1E850F0-34CB-4A5C-AD30-2D5FA3398565}</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{99E1E7B4-6B3C-41FD-BA10-9D0BA4B5C2AF}</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{8CA82017-9B2B-4A8B-A463-9956E2855369}</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{9019B751-090E-4DAA-A914-698F3AA2FDA4}</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{9E58A75F-5B5D-4CBD-8795-38BC23A945B3}</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{A4C6B128-ED16-44AB-98A8-1AE471C58263}</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{79102C8A-FA49-4AD4-83F6-00F0FBB67011}</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{FE293446-932F-44CF-9651-01A9A2A3A535}</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{FFC85F84-51EE-4646-8F51-02ADC576F52E}</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{D3A67AAE-2A4A-4524-886D-563C170FB17C}</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{0D491EB2-D545-49A7-A051-6AEAB59F622C}</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{BD1AAF76-2A64-459C-A14D-E60E8FC61D13}</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{5FD1B4D4-06C2-46CC-9A97-D564E7969775}</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{9BDE6A0A-52C2-494A-9617-4DA403552312}</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{1A13F9EB-657A-4551-B76C-DC3E14779E9A}</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{D61D9213-8DD9-41DD-BA98-BA019A1FA3CC}</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{D15B58EF-DA59-443A-A42F-797F184BEBB4}</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{1EF4DBC8-71DF-4813-9F07-E1BAB8D08748}</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{81FB50A0-41A9-49A4-B7F1-CF2B07DC18BF}</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{F5900062-FCA5-4206-9F76-7F50F1ED7F36}</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{442CAFC8-B072-4198-AE03-527F7C8A586A}</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{3DE001B2-9C45-4DF3-A59F-3B421C5D7C1E}</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{BFDAD13B-33FA-486D-931B-63C83C07BA53}</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{A7C8A953-8931-4745-BFA0-E16D05A34608}</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{67DD6108-5AD5-4A63-AF48-A339517D403D}</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{5D20AAC9-2C4A-4D80-8691-03BDEC6391DF}</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{CA63049F-5E81-47A5-A160-BFD7FFB048C0}</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{3AF3E922-7E67-4A7D-B9CD-DB446339C189}</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{9D2E24F0-15C4-41E9-924D-BE0CCE8C7FFB}</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{3BA609E2-DD41-444A-A7D3-FC39E3728D26}</x14:id>
        </ext>
      </extLst>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8EAD2746-FFBD-4E06-9593-F3ED4D07084F}">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D494E184-5958-41FC-9FAF-726482EF9F7B}">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ACB780AF-46AA-4153-81E9-34C1A851B8A3}">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ED942958-F954-4B35-B976-FDB7A3D7F15E}">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0910F48F-20D9-447D-B4B1-C0EC42106908}">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15620279-AED8-4398-96D7-43C289ED0B3A}">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90FEA188-FE6F-425A-AF7B-4549E5F98918}">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9F320C98-8542-4A0D-8877-7756B223123C}">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7B4D593E-1E7B-4BAC-82AC-136DCCED3E4E}">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3D83A134-F84C-4726-AF80-671C85FE3811}">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F2328B6B-2DF4-4B75-9145-8AB011EC274B}">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56B188B2-E495-4BF1-91D3-00EE5A49971D}">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C324D255-8DBF-404D-9FF6-0679F20DF4A8}">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90150BA4-7B15-4AB1-BCB5-0FB1CE7D2D19}">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15DD5DC0-E995-41ED-972B-2B3ABDA5118B}">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6AC5874C-A212-4C9B-879E-410D097592FF}">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721BECC9-AE09-4881-9FC6-5EC091246928}">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7110DFF1-3437-48AF-A3DC-21357550E1D4}">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D7F3CE76-B657-447D-A0EA-27729E6AF011}">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3AAD43B6-09A3-4F25-B494-0230CB695665}">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28159109-88B3-4294-B5C3-55A9684AB584}">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43BE73CB-90FE-43A3-B6B9-AB942B4381EA}">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09BDEBEB-EE3F-4E7C-BEDC-0D8A73C3569D}">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F433B125-DB00-4C4B-A3CE-297EC39F6208}">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949239D9-CFEE-4DB7-962C-8F6A9A5DD8BF}">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3C4EAE56-4AFD-409E-A121-819D51346595}">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C66C1302-7E63-46BA-A079-131293E055A9}">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1928060E-0E6B-41A0-9BB0-81871FB6CE8D}">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49087809-C260-4E29-B9CF-C541A331B744}">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5C8CDEE4-FC17-4672-B47F-485B2DCCF086}">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E9960051-D4BD-466C-9AA3-BFEFFDB92079}">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599B4E6F-4BD6-49D9-A09E-CE999C179F7B}">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86BA0DBC-FBF6-48E0-983A-A4F3E530EAFC}">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7C86FE36-1E0D-4D7E-BA29-554365E299CA}">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5434B465-B60B-4336-8646-10F111B1D913}">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414E6E5E-6AC1-45EF-86F0-2D941BBC6918}">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27B95A2B-4856-4F5F-8854-6C1FA67EA306}">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F1F3CEC4-B7CE-45F4-93E2-7791857FED0C}">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A8F645F7-AF7C-4E79-BDCC-A7830F1758AA}">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2F602AF2-2EE5-407D-A8D1-0C505C3A26F8}">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019FE165-999F-492D-885B-6A83D74713EA}">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C82A7DC8-C3AB-4647-8BF7-1826EA650C55}">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14078139-9209-4F16-8FFD-7830C635062D}">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923A0AAC-6BB0-4C8E-863C-2DA9C41C0FE7}">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BFE91FFA-B737-4B55-A153-EBA1CACAB7D8}">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A7648930-C29B-4428-9955-242427E0BF51}">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1168A3F0-8229-41EB-B44B-2311CBFCB69D}">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8D7D85AD-172B-491D-94A7-4A2E3B4168AE}">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3A50B5C8-A165-4D45-A652-A1612AD3DE2E}">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7E02E17B-E085-4F09-B594-6445C9DCCA9E}">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A308C2BE-90EB-4BFE-B70E-3F46A6904129}">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8BAA296B-1BAC-4B9F-BAA4-6FC2C80AE63D}">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F128F04C-8A4E-46C0-84A7-8F7AABD45979}">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82EB9D97-C43D-44E8-BC35-DFD4DAD0D12C}">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E9736C3C-1BC0-4390-8B42-144242EB746E}">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F04B3CAD-DF62-489F-9D7B-9500AE2F7553}">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2100DD6F-E1FA-42A7-9ABA-5F7A7E8D8730}">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5C9319B7-8D5A-439A-A290-ACBB99FEECEF}">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6DA3CBDB-82C1-48D8-95A7-58DD39DE046E}">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9B1BBD53-FAA2-4D3F-8D9F-D5B8DC6DED56}">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14DD44A7-65CE-4B67-8585-C25F7639F028}">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A1E850F0-34CB-4A5C-AD30-2D5FA3398565}">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99E1E7B4-6B3C-41FD-BA10-9D0BA4B5C2AF}">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8CA82017-9B2B-4A8B-A463-9956E2855369}">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9019B751-090E-4DAA-A914-698F3AA2FDA4}">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9E58A75F-5B5D-4CBD-8795-38BC23A945B3}">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A4C6B128-ED16-44AB-98A8-1AE471C58263}">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79102C8A-FA49-4AD4-83F6-00F0FBB67011}">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FE293446-932F-44CF-9651-01A9A2A3A535}">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FFC85F84-51EE-4646-8F51-02ADC576F52E}">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D3A67AAE-2A4A-4524-886D-563C170FB17C}">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0D491EB2-D545-49A7-A051-6AEAB59F622C}">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BD1AAF76-2A64-459C-A14D-E60E8FC61D13}">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5FD1B4D4-06C2-46CC-9A97-D564E7969775}">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9BDE6A0A-52C2-494A-9617-4DA403552312}">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1A13F9EB-657A-4551-B76C-DC3E14779E9A}">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D61D9213-8DD9-41DD-BA98-BA019A1FA3CC}">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D15B58EF-DA59-443A-A42F-797F184BEBB4}">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1EF4DBC8-71DF-4813-9F07-E1BAB8D08748}">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81FB50A0-41A9-49A4-B7F1-CF2B07DC18BF}">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F5900062-FCA5-4206-9F76-7F50F1ED7F36}">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442CAFC8-B072-4198-AE03-527F7C8A586A}">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3DE001B2-9C45-4DF3-A59F-3B421C5D7C1E}">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BFDAD13B-33FA-486D-931B-63C83C07BA53}">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A7C8A953-8931-4745-BFA0-E16D05A34608}">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67DD6108-5AD5-4A63-AF48-A339517D403D}">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5D20AAC9-2C4A-4D80-8691-03BDEC6391DF}">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CA63049F-5E81-47A5-A160-BFD7FFB048C0}">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3AF3E922-7E67-4A7D-B9CD-DB446339C189}">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9D2E24F0-15C4-41E9-924D-BE0CCE8C7FFB}">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3BA609E2-DD41-444A-A7D3-FC39E3728D26}">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E63"/>
  <sheetViews>
    <sheetView zoomScale="90" zoomScaleNormal="90" workbookViewId="0">
      <pane xSplit="1" ySplit="5" topLeftCell="B6" activePane="bottomRight" state="frozen"/>
      <selection activeCell="B78" sqref="B78:AE92"/>
      <selection pane="topRight" activeCell="B78" sqref="B78:AE92"/>
      <selection pane="bottomLeft" activeCell="B78" sqref="B78:AE92"/>
      <selection pane="bottomRight" activeCell="A46" sqref="A46:XFD46"/>
    </sheetView>
  </sheetViews>
  <sheetFormatPr defaultColWidth="9.109375" defaultRowHeight="13.8" x14ac:dyDescent="0.3"/>
  <cols>
    <col min="1" max="1" width="33.44140625" style="57" customWidth="1"/>
    <col min="2" max="31" width="6.6640625" style="57" customWidth="1"/>
    <col min="32" max="16384" width="9.109375" style="57"/>
  </cols>
  <sheetData>
    <row r="1" spans="1:31" ht="18" x14ac:dyDescent="0.35">
      <c r="A1" s="56" t="s">
        <v>172</v>
      </c>
    </row>
    <row r="2" spans="1:31" x14ac:dyDescent="0.3">
      <c r="A2" s="58"/>
    </row>
    <row r="3" spans="1:31" x14ac:dyDescent="0.3">
      <c r="B3" s="164" t="s">
        <v>0</v>
      </c>
      <c r="C3" s="165"/>
      <c r="D3" s="165"/>
      <c r="E3" s="165"/>
      <c r="F3" s="165"/>
      <c r="G3" s="166"/>
      <c r="H3" s="164" t="s">
        <v>1</v>
      </c>
      <c r="I3" s="165"/>
      <c r="J3" s="165"/>
      <c r="K3" s="165"/>
      <c r="L3" s="165"/>
      <c r="M3" s="166"/>
      <c r="N3" s="164" t="s">
        <v>5</v>
      </c>
      <c r="O3" s="165"/>
      <c r="P3" s="165"/>
      <c r="Q3" s="165"/>
      <c r="R3" s="165"/>
      <c r="S3" s="166"/>
      <c r="T3" s="164" t="s">
        <v>6</v>
      </c>
      <c r="U3" s="165"/>
      <c r="V3" s="165"/>
      <c r="W3" s="165"/>
      <c r="X3" s="165"/>
      <c r="Y3" s="166"/>
      <c r="Z3" s="164" t="s">
        <v>7</v>
      </c>
      <c r="AA3" s="165"/>
      <c r="AB3" s="165"/>
      <c r="AC3" s="165"/>
      <c r="AD3" s="165"/>
      <c r="AE3" s="166"/>
    </row>
    <row r="4" spans="1:31" s="59" customFormat="1" ht="27.6" x14ac:dyDescent="0.3">
      <c r="B4" s="60" t="str">
        <f>GWP!B4</f>
        <v>FW_sep.</v>
      </c>
      <c r="C4" s="61" t="str">
        <f>GWP!C4</f>
        <v>FW_residual</v>
      </c>
      <c r="D4" s="61" t="str">
        <f>GWP!D4</f>
        <v>FW_AD</v>
      </c>
      <c r="E4" s="61" t="str">
        <f>GWP!E4</f>
        <v>FW_Inc</v>
      </c>
      <c r="F4" s="61" t="str">
        <f>GWP!F4</f>
        <v>SS_AD_Inc</v>
      </c>
      <c r="G4" s="62" t="str">
        <f>GWP!G4</f>
        <v>SS_AD_UOL</v>
      </c>
      <c r="H4" s="63" t="str">
        <f>GWP!H4</f>
        <v>FW_sep.</v>
      </c>
      <c r="I4" s="64" t="str">
        <f>GWP!I4</f>
        <v>FW_residual</v>
      </c>
      <c r="J4" s="64" t="str">
        <f>GWP!J4</f>
        <v>FW_AD</v>
      </c>
      <c r="K4" s="64" t="str">
        <f>GWP!K4</f>
        <v>FW_Inc</v>
      </c>
      <c r="L4" s="64" t="str">
        <f>GWP!L4</f>
        <v>SS_AD_Inc</v>
      </c>
      <c r="M4" s="65" t="str">
        <f>GWP!M4</f>
        <v>SS_AD_UOL</v>
      </c>
      <c r="N4" s="63" t="str">
        <f>GWP!N4</f>
        <v>FW_sep.</v>
      </c>
      <c r="O4" s="64" t="str">
        <f>GWP!O4</f>
        <v>FW_residual</v>
      </c>
      <c r="P4" s="64" t="str">
        <f>GWP!P4</f>
        <v>FW_AD</v>
      </c>
      <c r="Q4" s="64" t="str">
        <f>GWP!Q4</f>
        <v>FW_Inc</v>
      </c>
      <c r="R4" s="64" t="str">
        <f>GWP!R4</f>
        <v>SS_AD_Inc</v>
      </c>
      <c r="S4" s="65" t="str">
        <f>GWP!S4</f>
        <v>SS_AD_UOL</v>
      </c>
      <c r="T4" s="63" t="str">
        <f>GWP!T4</f>
        <v>FW_sep.</v>
      </c>
      <c r="U4" s="64" t="str">
        <f>GWP!U4</f>
        <v>FW_residual</v>
      </c>
      <c r="V4" s="64" t="str">
        <f>GWP!V4</f>
        <v>FW_AD</v>
      </c>
      <c r="W4" s="64" t="str">
        <f>GWP!W4</f>
        <v>FW_Inc</v>
      </c>
      <c r="X4" s="64" t="str">
        <f>GWP!X4</f>
        <v>SS_AD_Inc</v>
      </c>
      <c r="Y4" s="65" t="str">
        <f>GWP!Y4</f>
        <v>SS_AD_UOL</v>
      </c>
      <c r="Z4" s="63" t="str">
        <f>GWP!Z4</f>
        <v>FW_sep.</v>
      </c>
      <c r="AA4" s="64" t="str">
        <f>GWP!AA4</f>
        <v>FW_residual</v>
      </c>
      <c r="AB4" s="64" t="str">
        <f>GWP!AB4</f>
        <v>FW_AD</v>
      </c>
      <c r="AC4" s="64" t="str">
        <f>GWP!AC4</f>
        <v>FW_Inc</v>
      </c>
      <c r="AD4" s="64" t="str">
        <f>GWP!AD4</f>
        <v>SS_AD_Inc</v>
      </c>
      <c r="AE4" s="65" t="str">
        <f>GWP!AE4</f>
        <v>SS_AD_UOL</v>
      </c>
    </row>
    <row r="5" spans="1:31" s="59" customFormat="1" ht="41.4" x14ac:dyDescent="0.3">
      <c r="B5" s="66" t="s">
        <v>46</v>
      </c>
      <c r="C5" s="67" t="str">
        <f>B5</f>
        <v>kg antimony-eq</v>
      </c>
      <c r="D5" s="67" t="str">
        <f t="shared" ref="D5:AE5" si="0">C5</f>
        <v>kg antimony-eq</v>
      </c>
      <c r="E5" s="67" t="str">
        <f t="shared" si="0"/>
        <v>kg antimony-eq</v>
      </c>
      <c r="F5" s="67" t="str">
        <f t="shared" si="0"/>
        <v>kg antimony-eq</v>
      </c>
      <c r="G5" s="68" t="str">
        <f t="shared" si="0"/>
        <v>kg antimony-eq</v>
      </c>
      <c r="H5" s="66" t="str">
        <f t="shared" si="0"/>
        <v>kg antimony-eq</v>
      </c>
      <c r="I5" s="67" t="str">
        <f t="shared" si="0"/>
        <v>kg antimony-eq</v>
      </c>
      <c r="J5" s="67" t="str">
        <f t="shared" si="0"/>
        <v>kg antimony-eq</v>
      </c>
      <c r="K5" s="67" t="str">
        <f t="shared" si="0"/>
        <v>kg antimony-eq</v>
      </c>
      <c r="L5" s="67" t="str">
        <f t="shared" si="0"/>
        <v>kg antimony-eq</v>
      </c>
      <c r="M5" s="68" t="str">
        <f t="shared" si="0"/>
        <v>kg antimony-eq</v>
      </c>
      <c r="N5" s="66" t="str">
        <f t="shared" si="0"/>
        <v>kg antimony-eq</v>
      </c>
      <c r="O5" s="67" t="str">
        <f t="shared" si="0"/>
        <v>kg antimony-eq</v>
      </c>
      <c r="P5" s="67" t="str">
        <f t="shared" si="0"/>
        <v>kg antimony-eq</v>
      </c>
      <c r="Q5" s="67" t="str">
        <f t="shared" si="0"/>
        <v>kg antimony-eq</v>
      </c>
      <c r="R5" s="67" t="str">
        <f t="shared" si="0"/>
        <v>kg antimony-eq</v>
      </c>
      <c r="S5" s="68" t="str">
        <f t="shared" si="0"/>
        <v>kg antimony-eq</v>
      </c>
      <c r="T5" s="66" t="str">
        <f t="shared" si="0"/>
        <v>kg antimony-eq</v>
      </c>
      <c r="U5" s="67" t="str">
        <f t="shared" si="0"/>
        <v>kg antimony-eq</v>
      </c>
      <c r="V5" s="67" t="str">
        <f t="shared" si="0"/>
        <v>kg antimony-eq</v>
      </c>
      <c r="W5" s="67" t="str">
        <f t="shared" si="0"/>
        <v>kg antimony-eq</v>
      </c>
      <c r="X5" s="67" t="str">
        <f t="shared" si="0"/>
        <v>kg antimony-eq</v>
      </c>
      <c r="Y5" s="68" t="str">
        <f t="shared" si="0"/>
        <v>kg antimony-eq</v>
      </c>
      <c r="Z5" s="66" t="str">
        <f t="shared" si="0"/>
        <v>kg antimony-eq</v>
      </c>
      <c r="AA5" s="67" t="str">
        <f t="shared" si="0"/>
        <v>kg antimony-eq</v>
      </c>
      <c r="AB5" s="67" t="str">
        <f t="shared" si="0"/>
        <v>kg antimony-eq</v>
      </c>
      <c r="AC5" s="67" t="str">
        <f t="shared" si="0"/>
        <v>kg antimony-eq</v>
      </c>
      <c r="AD5" s="67" t="str">
        <f t="shared" si="0"/>
        <v>kg antimony-eq</v>
      </c>
      <c r="AE5" s="68" t="str">
        <f t="shared" si="0"/>
        <v>kg antimony-eq</v>
      </c>
    </row>
    <row r="6" spans="1:31" s="59" customFormat="1" x14ac:dyDescent="0.3">
      <c r="A6" s="80" t="str">
        <f>GWP!A6</f>
        <v>PHA_refinery+PHA refinery</v>
      </c>
      <c r="B6" s="69">
        <v>6.3359852611092962E-5</v>
      </c>
      <c r="C6" s="70">
        <v>6.3829196505765735E-5</v>
      </c>
      <c r="D6" s="70">
        <v>6.3103848912307443E-5</v>
      </c>
      <c r="E6" s="70">
        <v>6.3473097818941986E-5</v>
      </c>
      <c r="F6" s="70">
        <v>6.3469473110033394E-5</v>
      </c>
      <c r="G6" s="71">
        <v>6.3322829085024688E-5</v>
      </c>
      <c r="H6" s="69">
        <v>5.1969210949078521E-5</v>
      </c>
      <c r="I6" s="70">
        <v>5.1216586540522144E-5</v>
      </c>
      <c r="J6" s="70">
        <v>5.1925763181959986E-5</v>
      </c>
      <c r="K6" s="70">
        <v>5.1668561422337731E-5</v>
      </c>
      <c r="L6" s="70">
        <v>5.1956962689904961E-5</v>
      </c>
      <c r="M6" s="71">
        <v>5.1687232485416919E-5</v>
      </c>
      <c r="N6" s="69">
        <v>4.9187065741102281E-5</v>
      </c>
      <c r="O6" s="70">
        <v>4.9251848526110683E-5</v>
      </c>
      <c r="P6" s="70">
        <v>4.9523869462948653E-5</v>
      </c>
      <c r="Q6" s="70">
        <v>4.9644163913154481E-5</v>
      </c>
      <c r="R6" s="70">
        <v>4.9368925069852452E-5</v>
      </c>
      <c r="S6" s="71">
        <v>4.9352557669004824E-5</v>
      </c>
      <c r="T6" s="69">
        <v>5.0164018088971364E-5</v>
      </c>
      <c r="U6" s="70">
        <v>5.004772261919858E-5</v>
      </c>
      <c r="V6" s="70">
        <v>5.0349230555414707E-5</v>
      </c>
      <c r="W6" s="70">
        <v>4.9982366803256365E-5</v>
      </c>
      <c r="X6" s="70">
        <v>5.0062079480207385E-5</v>
      </c>
      <c r="Y6" s="71">
        <v>5.0502548678489306E-5</v>
      </c>
      <c r="Z6" s="69">
        <v>6.5133283197147754E-5</v>
      </c>
      <c r="AA6" s="70">
        <v>6.5109771538189853E-5</v>
      </c>
      <c r="AB6" s="70">
        <v>6.4969231519318888E-5</v>
      </c>
      <c r="AC6" s="70">
        <v>6.4821925252723622E-5</v>
      </c>
      <c r="AD6" s="70">
        <v>6.4542752447131166E-5</v>
      </c>
      <c r="AE6" s="71">
        <v>6.4936956480983693E-5</v>
      </c>
    </row>
    <row r="7" spans="1:31" s="59" customFormat="1" x14ac:dyDescent="0.3">
      <c r="A7" s="80" t="str">
        <f>GWP!A7</f>
        <v>PHA_refinery+Collection</v>
      </c>
      <c r="B7" s="72">
        <v>1.7244427229578777E-6</v>
      </c>
      <c r="C7" s="73">
        <v>1.7246909492445698E-6</v>
      </c>
      <c r="D7" s="73">
        <v>1.7238954654629487E-6</v>
      </c>
      <c r="E7" s="73">
        <v>1.7144488398498289E-6</v>
      </c>
      <c r="F7" s="73">
        <v>1.7249435053137433E-6</v>
      </c>
      <c r="G7" s="74">
        <v>1.7238002437596628E-6</v>
      </c>
      <c r="H7" s="72">
        <v>1.8151436572092998E-6</v>
      </c>
      <c r="I7" s="73">
        <v>1.8134957641677381E-6</v>
      </c>
      <c r="J7" s="73">
        <v>1.8158193007830271E-6</v>
      </c>
      <c r="K7" s="73">
        <v>1.8160283478442344E-6</v>
      </c>
      <c r="L7" s="73">
        <v>1.8147952953319583E-6</v>
      </c>
      <c r="M7" s="74">
        <v>1.8146473085538421E-6</v>
      </c>
      <c r="N7" s="72">
        <v>1.2499339067020252E-6</v>
      </c>
      <c r="O7" s="73">
        <v>1.2494786001532034E-6</v>
      </c>
      <c r="P7" s="73">
        <v>1.2492276132143365E-6</v>
      </c>
      <c r="Q7" s="73">
        <v>1.245127164206531E-6</v>
      </c>
      <c r="R7" s="73">
        <v>1.2500184158053948E-6</v>
      </c>
      <c r="S7" s="74">
        <v>1.2491260076311749E-6</v>
      </c>
      <c r="T7" s="72">
        <v>1.7541080481587906E-6</v>
      </c>
      <c r="U7" s="73">
        <v>1.7562574428400413E-6</v>
      </c>
      <c r="V7" s="73">
        <v>1.7571429870365059E-6</v>
      </c>
      <c r="W7" s="73">
        <v>1.7543690766829891E-6</v>
      </c>
      <c r="X7" s="73">
        <v>1.7551857940393071E-6</v>
      </c>
      <c r="Y7" s="74">
        <v>1.7555397167237317E-6</v>
      </c>
      <c r="Z7" s="72">
        <v>1.6277260717612962E-6</v>
      </c>
      <c r="AA7" s="73">
        <v>1.6309769992053712E-6</v>
      </c>
      <c r="AB7" s="73">
        <v>1.626743820239338E-6</v>
      </c>
      <c r="AC7" s="73">
        <v>1.629636700279768E-6</v>
      </c>
      <c r="AD7" s="73">
        <v>1.628314394073618E-6</v>
      </c>
      <c r="AE7" s="74">
        <v>1.6283962884592162E-6</v>
      </c>
    </row>
    <row r="8" spans="1:31" s="59" customFormat="1" x14ac:dyDescent="0.3">
      <c r="A8" s="80" t="str">
        <f>GWP!A8</f>
        <v>PHA_waste+Direct AD</v>
      </c>
      <c r="B8" s="72">
        <v>1.7716891907305649E-6</v>
      </c>
      <c r="C8" s="73">
        <v>1.7811324813671248E-6</v>
      </c>
      <c r="D8" s="73">
        <v>1.7776570754332614E-6</v>
      </c>
      <c r="E8" s="73">
        <v>1.7780656463180139E-6</v>
      </c>
      <c r="F8" s="73">
        <v>4.8261256128767126E-6</v>
      </c>
      <c r="G8" s="74">
        <v>4.8163301904747954E-6</v>
      </c>
      <c r="H8" s="72">
        <v>3.5094433728416247E-6</v>
      </c>
      <c r="I8" s="73">
        <v>3.5208472539092293E-6</v>
      </c>
      <c r="J8" s="73">
        <v>3.5196353020124993E-6</v>
      </c>
      <c r="K8" s="73">
        <v>3.5158479966783306E-6</v>
      </c>
      <c r="L8" s="73">
        <v>3.5222527941345633E-6</v>
      </c>
      <c r="M8" s="74">
        <v>3.5382712161281271E-6</v>
      </c>
      <c r="N8" s="72">
        <v>2.9288702356997231E-6</v>
      </c>
      <c r="O8" s="73">
        <v>2.9161905335524467E-6</v>
      </c>
      <c r="P8" s="73">
        <v>2.9181885298864116E-6</v>
      </c>
      <c r="Q8" s="73">
        <v>2.4942763125592218E-6</v>
      </c>
      <c r="R8" s="73">
        <v>4.2133245505325689E-6</v>
      </c>
      <c r="S8" s="74">
        <v>4.2037399665283694E-6</v>
      </c>
      <c r="T8" s="72">
        <v>3.5349708191990317E-6</v>
      </c>
      <c r="U8" s="73">
        <v>3.5312860411248163E-6</v>
      </c>
      <c r="V8" s="73">
        <v>3.5326856882977535E-6</v>
      </c>
      <c r="W8" s="73">
        <v>3.5367782365457391E-6</v>
      </c>
      <c r="X8" s="73">
        <v>3.5264934237177617E-6</v>
      </c>
      <c r="Y8" s="74">
        <v>3.5415404533194877E-6</v>
      </c>
      <c r="Z8" s="72">
        <v>1.8087495617602183E-6</v>
      </c>
      <c r="AA8" s="73">
        <v>1.8056924824384606E-6</v>
      </c>
      <c r="AB8" s="73">
        <v>1.7982120582194833E-6</v>
      </c>
      <c r="AC8" s="73">
        <v>1.8082273773283157E-6</v>
      </c>
      <c r="AD8" s="73">
        <v>3.9790715789656122E-6</v>
      </c>
      <c r="AE8" s="74">
        <v>3.978488875334028E-6</v>
      </c>
    </row>
    <row r="9" spans="1:31" s="59" customFormat="1" x14ac:dyDescent="0.3">
      <c r="A9" s="80" t="str">
        <f>GWP!A9</f>
        <v>PHA_waste+Biogas use+avoided</v>
      </c>
      <c r="B9" s="72">
        <v>-1.1933007260238594E-5</v>
      </c>
      <c r="C9" s="73">
        <v>-1.1928731014237717E-5</v>
      </c>
      <c r="D9" s="73">
        <v>-1.1906773651709717E-5</v>
      </c>
      <c r="E9" s="73">
        <v>-1.1948764215021868E-5</v>
      </c>
      <c r="F9" s="73">
        <v>-2.9231892540435103E-5</v>
      </c>
      <c r="G9" s="74">
        <v>-2.8961634091684334E-5</v>
      </c>
      <c r="H9" s="72">
        <v>-1.8333096952462459E-5</v>
      </c>
      <c r="I9" s="73">
        <v>-1.8270775298241981E-5</v>
      </c>
      <c r="J9" s="73">
        <v>-1.8247487062889966E-5</v>
      </c>
      <c r="K9" s="73">
        <v>-1.8167782757068941E-5</v>
      </c>
      <c r="L9" s="73">
        <v>-1.8181482610115666E-5</v>
      </c>
      <c r="M9" s="74">
        <v>-1.816727791128957E-5</v>
      </c>
      <c r="N9" s="72">
        <v>-1.0912147268561656E-5</v>
      </c>
      <c r="O9" s="73">
        <v>-1.0851099156729487E-5</v>
      </c>
      <c r="P9" s="73">
        <v>-1.0992514000751073E-5</v>
      </c>
      <c r="Q9" s="73">
        <v>-1.0467987847810288E-5</v>
      </c>
      <c r="R9" s="73">
        <v>-1.6473247726909302E-5</v>
      </c>
      <c r="S9" s="74">
        <v>-1.6331173801750132E-5</v>
      </c>
      <c r="T9" s="72">
        <v>-2.2117981131109918E-5</v>
      </c>
      <c r="U9" s="73">
        <v>-2.1705628863376818E-5</v>
      </c>
      <c r="V9" s="73">
        <v>-2.1630048214456249E-5</v>
      </c>
      <c r="W9" s="73">
        <v>-2.182446318372811E-5</v>
      </c>
      <c r="X9" s="73">
        <v>-2.1915332668378331E-5</v>
      </c>
      <c r="Y9" s="74">
        <v>-2.1880411175658629E-5</v>
      </c>
      <c r="Z9" s="72">
        <v>-1.3439153656977385E-5</v>
      </c>
      <c r="AA9" s="73">
        <v>-1.3447398345780825E-5</v>
      </c>
      <c r="AB9" s="73">
        <v>-1.3430892512106628E-5</v>
      </c>
      <c r="AC9" s="73">
        <v>-1.3455298161133105E-5</v>
      </c>
      <c r="AD9" s="73">
        <v>-2.8111645768576175E-5</v>
      </c>
      <c r="AE9" s="74">
        <v>-2.8419915728038787E-5</v>
      </c>
    </row>
    <row r="10" spans="1:31" s="59" customFormat="1" x14ac:dyDescent="0.3">
      <c r="A10" s="80" t="str">
        <f>GWP!A10</f>
        <v>PHA_waste+Composting</v>
      </c>
      <c r="B10" s="72">
        <v>8.1151084242633617E-6</v>
      </c>
      <c r="C10" s="73">
        <v>8.2485263392901891E-6</v>
      </c>
      <c r="D10" s="73">
        <v>8.2590367214167925E-6</v>
      </c>
      <c r="E10" s="73">
        <v>8.1532861615614181E-6</v>
      </c>
      <c r="F10" s="73">
        <v>0</v>
      </c>
      <c r="G10" s="74">
        <v>1.3526588500778058E-5</v>
      </c>
      <c r="H10" s="72">
        <v>0</v>
      </c>
      <c r="I10" s="73">
        <v>0</v>
      </c>
      <c r="J10" s="73">
        <v>0</v>
      </c>
      <c r="K10" s="73">
        <v>0</v>
      </c>
      <c r="L10" s="73">
        <v>0</v>
      </c>
      <c r="M10" s="74">
        <v>0</v>
      </c>
      <c r="N10" s="72">
        <v>7.7739019719937931E-6</v>
      </c>
      <c r="O10" s="73">
        <v>7.8355874774422225E-6</v>
      </c>
      <c r="P10" s="73">
        <v>7.763304439311202E-6</v>
      </c>
      <c r="Q10" s="73">
        <v>7.8864237249163013E-6</v>
      </c>
      <c r="R10" s="73">
        <v>0</v>
      </c>
      <c r="S10" s="74">
        <v>9.8942309891940457E-6</v>
      </c>
      <c r="T10" s="72">
        <v>0</v>
      </c>
      <c r="U10" s="73">
        <v>0</v>
      </c>
      <c r="V10" s="73">
        <v>0</v>
      </c>
      <c r="W10" s="73">
        <v>0</v>
      </c>
      <c r="X10" s="73">
        <v>0</v>
      </c>
      <c r="Y10" s="74">
        <v>0</v>
      </c>
      <c r="Z10" s="72">
        <v>1.0289679035806863E-5</v>
      </c>
      <c r="AA10" s="73">
        <v>1.0201102542828981E-5</v>
      </c>
      <c r="AB10" s="73">
        <v>1.0208680409324357E-5</v>
      </c>
      <c r="AC10" s="73">
        <v>1.0125547235898496E-5</v>
      </c>
      <c r="AD10" s="73">
        <v>0</v>
      </c>
      <c r="AE10" s="74">
        <v>9.1233871594480731E-6</v>
      </c>
    </row>
    <row r="11" spans="1:31" s="59" customFormat="1" x14ac:dyDescent="0.3">
      <c r="A11" s="80" t="str">
        <f>GWP!A11</f>
        <v>PHA_waste+UOL</v>
      </c>
      <c r="B11" s="72">
        <v>-1.4297019630121231E-5</v>
      </c>
      <c r="C11" s="73">
        <v>-1.4389608031619893E-5</v>
      </c>
      <c r="D11" s="73">
        <v>-1.4367782251239001E-5</v>
      </c>
      <c r="E11" s="73">
        <v>-1.4394550251339742E-5</v>
      </c>
      <c r="F11" s="73">
        <v>0</v>
      </c>
      <c r="G11" s="74">
        <v>-1.2451870554072806E-5</v>
      </c>
      <c r="H11" s="72">
        <v>0</v>
      </c>
      <c r="I11" s="73">
        <v>0</v>
      </c>
      <c r="J11" s="73">
        <v>0</v>
      </c>
      <c r="K11" s="73">
        <v>0</v>
      </c>
      <c r="L11" s="73">
        <v>0</v>
      </c>
      <c r="M11" s="74">
        <v>-2.7255808627924178E-5</v>
      </c>
      <c r="N11" s="72">
        <v>-1.2003216025381137E-5</v>
      </c>
      <c r="O11" s="73">
        <v>-1.193506357620943E-5</v>
      </c>
      <c r="P11" s="73">
        <v>-1.197375567967649E-5</v>
      </c>
      <c r="Q11" s="73">
        <v>-1.1906359499426646E-5</v>
      </c>
      <c r="R11" s="73">
        <v>0</v>
      </c>
      <c r="S11" s="74">
        <v>-1.1699714791629636E-5</v>
      </c>
      <c r="T11" s="72">
        <v>-3.8735202894847286E-5</v>
      </c>
      <c r="U11" s="73">
        <v>-3.871372637230623E-5</v>
      </c>
      <c r="V11" s="73">
        <v>-3.8773122574199363E-5</v>
      </c>
      <c r="W11" s="73">
        <v>-3.8750859233389076E-5</v>
      </c>
      <c r="X11" s="73">
        <v>0</v>
      </c>
      <c r="Y11" s="74">
        <v>-3.8750891828685892E-5</v>
      </c>
      <c r="Z11" s="72">
        <v>-1.0802277238308753E-5</v>
      </c>
      <c r="AA11" s="73">
        <v>-1.084878860811894E-5</v>
      </c>
      <c r="AB11" s="73">
        <v>-1.0997113756248416E-5</v>
      </c>
      <c r="AC11" s="73">
        <v>-1.08313556682142E-5</v>
      </c>
      <c r="AD11" s="73">
        <v>0</v>
      </c>
      <c r="AE11" s="74">
        <v>-1.0825563323120658E-5</v>
      </c>
    </row>
    <row r="12" spans="1:31" s="59" customFormat="1" x14ac:dyDescent="0.3">
      <c r="A12" s="80" t="str">
        <f>GWP!A12</f>
        <v>PHA_waste+Incineration+MBT(direct)</v>
      </c>
      <c r="B12" s="72">
        <v>4.6403844316205004E-6</v>
      </c>
      <c r="C12" s="73">
        <v>4.6744272190168706E-6</v>
      </c>
      <c r="D12" s="73">
        <v>4.6334539817167504E-6</v>
      </c>
      <c r="E12" s="73">
        <v>6.2790399263719666E-6</v>
      </c>
      <c r="F12" s="73">
        <v>1.9452207024418753E-5</v>
      </c>
      <c r="G12" s="74">
        <v>2.4314841995349694E-6</v>
      </c>
      <c r="H12" s="72">
        <v>1.3368547479253201E-5</v>
      </c>
      <c r="I12" s="73">
        <v>1.3247676165618825E-5</v>
      </c>
      <c r="J12" s="73">
        <v>1.3348608158546839E-5</v>
      </c>
      <c r="K12" s="73">
        <v>1.3406823279259132E-5</v>
      </c>
      <c r="L12" s="73">
        <v>1.3313175054961703E-5</v>
      </c>
      <c r="M12" s="74">
        <v>5.8081384629721078E-6</v>
      </c>
      <c r="N12" s="72">
        <v>1.8779284571783937E-6</v>
      </c>
      <c r="O12" s="73">
        <v>1.8696709584618129E-6</v>
      </c>
      <c r="P12" s="73">
        <v>1.8253735884690331E-6</v>
      </c>
      <c r="Q12" s="73">
        <v>4.3338797696508321E-6</v>
      </c>
      <c r="R12" s="73">
        <v>1.8198456920402164E-5</v>
      </c>
      <c r="S12" s="74">
        <v>1.8653547613887029E-6</v>
      </c>
      <c r="T12" s="72">
        <v>8.2262803589729965E-6</v>
      </c>
      <c r="U12" s="73">
        <v>8.1834973319096289E-6</v>
      </c>
      <c r="V12" s="73">
        <v>8.2862998723793828E-6</v>
      </c>
      <c r="W12" s="73">
        <v>8.3347499637753334E-6</v>
      </c>
      <c r="X12" s="73">
        <v>1.8309104932472623E-5</v>
      </c>
      <c r="Y12" s="74">
        <v>8.2047111094583676E-6</v>
      </c>
      <c r="Z12" s="72">
        <v>2.1998737862184632E-7</v>
      </c>
      <c r="AA12" s="73">
        <v>2.2116333635595247E-7</v>
      </c>
      <c r="AB12" s="73">
        <v>2.2041898415584705E-7</v>
      </c>
      <c r="AC12" s="73">
        <v>4.8404119026936425E-6</v>
      </c>
      <c r="AD12" s="73">
        <v>1.2392743708172153E-5</v>
      </c>
      <c r="AE12" s="74">
        <v>2.2068912820065902E-7</v>
      </c>
    </row>
    <row r="13" spans="1:31" s="59" customFormat="1" ht="27.6" x14ac:dyDescent="0.3">
      <c r="A13" s="80" t="str">
        <f>GWP!A13</f>
        <v>PHA_waste+Avoided energy (incineration+MBT)</v>
      </c>
      <c r="B13" s="72">
        <v>-3.9962152058350313E-6</v>
      </c>
      <c r="C13" s="73">
        <v>-3.998675706656526E-6</v>
      </c>
      <c r="D13" s="73">
        <v>-3.9969362414487101E-6</v>
      </c>
      <c r="E13" s="73">
        <v>-6.1912328344514461E-6</v>
      </c>
      <c r="F13" s="73">
        <v>-1.1668235483836875E-5</v>
      </c>
      <c r="G13" s="74">
        <v>-1.3054431836648731E-6</v>
      </c>
      <c r="H13" s="72">
        <v>-1.5692647683683458E-5</v>
      </c>
      <c r="I13" s="73">
        <v>-1.5513238730318183E-5</v>
      </c>
      <c r="J13" s="73">
        <v>-1.5180983653254709E-5</v>
      </c>
      <c r="K13" s="73">
        <v>-1.5493816934443293E-5</v>
      </c>
      <c r="L13" s="73">
        <v>-1.5482651860065677E-5</v>
      </c>
      <c r="M13" s="74">
        <v>-5.6108395382070121E-6</v>
      </c>
      <c r="N13" s="72">
        <v>-1.109345236249773E-6</v>
      </c>
      <c r="O13" s="73">
        <v>-1.0882917469887667E-6</v>
      </c>
      <c r="P13" s="73">
        <v>-1.0790499233158125E-6</v>
      </c>
      <c r="Q13" s="73">
        <v>-2.8968963314017872E-6</v>
      </c>
      <c r="R13" s="73">
        <v>-3.4318698964138558E-6</v>
      </c>
      <c r="S13" s="74">
        <v>-1.1022615302690717E-6</v>
      </c>
      <c r="T13" s="72">
        <v>-2.3164108892482543E-6</v>
      </c>
      <c r="U13" s="73">
        <v>-2.3310326880099156E-6</v>
      </c>
      <c r="V13" s="73">
        <v>-2.3110486390016444E-6</v>
      </c>
      <c r="W13" s="73">
        <v>-2.3695404247843589E-6</v>
      </c>
      <c r="X13" s="73">
        <v>-7.4048370549191211E-6</v>
      </c>
      <c r="Y13" s="74">
        <v>-2.3218989915022948E-6</v>
      </c>
      <c r="Z13" s="72">
        <v>0</v>
      </c>
      <c r="AA13" s="73">
        <v>0</v>
      </c>
      <c r="AB13" s="73">
        <v>0</v>
      </c>
      <c r="AC13" s="73">
        <v>-1.6486625098637109E-5</v>
      </c>
      <c r="AD13" s="73">
        <v>-9.8537382505370069E-6</v>
      </c>
      <c r="AE13" s="74">
        <v>0</v>
      </c>
    </row>
    <row r="14" spans="1:31" s="59" customFormat="1" x14ac:dyDescent="0.3">
      <c r="A14" s="80" t="str">
        <f>GWP!A14</f>
        <v>PHA_waste+Landfill</v>
      </c>
      <c r="B14" s="72">
        <v>0</v>
      </c>
      <c r="C14" s="73">
        <v>0</v>
      </c>
      <c r="D14" s="73">
        <v>0</v>
      </c>
      <c r="E14" s="73">
        <v>0</v>
      </c>
      <c r="F14" s="73">
        <v>0</v>
      </c>
      <c r="G14" s="74">
        <v>0</v>
      </c>
      <c r="H14" s="72">
        <v>0</v>
      </c>
      <c r="I14" s="73">
        <v>0</v>
      </c>
      <c r="J14" s="73">
        <v>0</v>
      </c>
      <c r="K14" s="73">
        <v>0</v>
      </c>
      <c r="L14" s="73">
        <v>0</v>
      </c>
      <c r="M14" s="74">
        <v>0</v>
      </c>
      <c r="N14" s="72">
        <v>-4.9247392489163009E-7</v>
      </c>
      <c r="O14" s="73">
        <v>-4.8470000775712105E-7</v>
      </c>
      <c r="P14" s="73">
        <v>-4.841886585343412E-7</v>
      </c>
      <c r="Q14" s="73">
        <v>0</v>
      </c>
      <c r="R14" s="73">
        <v>-4.8247530341278459E-7</v>
      </c>
      <c r="S14" s="74">
        <v>-4.8897946282422937E-7</v>
      </c>
      <c r="T14" s="72">
        <v>0</v>
      </c>
      <c r="U14" s="73">
        <v>0</v>
      </c>
      <c r="V14" s="73">
        <v>0</v>
      </c>
      <c r="W14" s="73">
        <v>0</v>
      </c>
      <c r="X14" s="73">
        <v>0</v>
      </c>
      <c r="Y14" s="74">
        <v>0</v>
      </c>
      <c r="Z14" s="72">
        <v>-1.4526724625823378E-6</v>
      </c>
      <c r="AA14" s="73">
        <v>-1.4614753943440682E-6</v>
      </c>
      <c r="AB14" s="73">
        <v>-1.4782164350265739E-6</v>
      </c>
      <c r="AC14" s="73">
        <v>0</v>
      </c>
      <c r="AD14" s="73">
        <v>-1.5082463636966848E-6</v>
      </c>
      <c r="AE14" s="74">
        <v>-1.4687309346323848E-6</v>
      </c>
    </row>
    <row r="15" spans="1:31" s="59" customFormat="1" x14ac:dyDescent="0.3">
      <c r="A15" s="80" t="str">
        <f>GWP!A15</f>
        <v>PHA_waste+WWTP+dew</v>
      </c>
      <c r="B15" s="76">
        <v>5.2638752140984653E-5</v>
      </c>
      <c r="C15" s="77">
        <v>5.3537704141707011E-5</v>
      </c>
      <c r="D15" s="77">
        <v>5.2554111737786943E-5</v>
      </c>
      <c r="E15" s="77">
        <v>5.2881067537281591E-5</v>
      </c>
      <c r="F15" s="77">
        <v>5.1877740499464859E-5</v>
      </c>
      <c r="G15" s="78">
        <v>5.2259475241858923E-5</v>
      </c>
      <c r="H15" s="76">
        <v>5.9754290192805791E-5</v>
      </c>
      <c r="I15" s="77">
        <v>5.8873065184865606E-5</v>
      </c>
      <c r="J15" s="77">
        <v>5.8899803164657136E-5</v>
      </c>
      <c r="K15" s="77">
        <v>5.9586264304321039E-5</v>
      </c>
      <c r="L15" s="77">
        <v>5.8904658259886375E-5</v>
      </c>
      <c r="M15" s="78">
        <v>8.0414458605019167E-6</v>
      </c>
      <c r="N15" s="76">
        <v>5.2857866825483116E-5</v>
      </c>
      <c r="O15" s="77">
        <v>5.1824716408860197E-5</v>
      </c>
      <c r="P15" s="77">
        <v>5.2080150641053338E-5</v>
      </c>
      <c r="Q15" s="77">
        <v>5.2414961262094632E-5</v>
      </c>
      <c r="R15" s="77">
        <v>5.2358709911807653E-5</v>
      </c>
      <c r="S15" s="78">
        <v>5.1525992424610731E-5</v>
      </c>
      <c r="T15" s="76">
        <v>1.0492254132622678E-5</v>
      </c>
      <c r="U15" s="77">
        <v>1.0470902058172817E-5</v>
      </c>
      <c r="V15" s="77">
        <v>1.0448643612976468E-5</v>
      </c>
      <c r="W15" s="77">
        <v>1.0447791099748942E-5</v>
      </c>
      <c r="X15" s="77">
        <v>7.7616983886708444E-5</v>
      </c>
      <c r="Y15" s="78">
        <v>1.0443911894806693E-5</v>
      </c>
      <c r="Z15" s="76">
        <v>6.6519102956602788E-5</v>
      </c>
      <c r="AA15" s="77">
        <v>6.7324380459994653E-5</v>
      </c>
      <c r="AB15" s="77">
        <v>6.6063363964177706E-5</v>
      </c>
      <c r="AC15" s="77">
        <v>6.6938092518421569E-5</v>
      </c>
      <c r="AD15" s="77">
        <v>6.6972435207381995E-5</v>
      </c>
      <c r="AE15" s="78">
        <v>6.735831270378851E-5</v>
      </c>
    </row>
    <row r="16" spans="1:31" s="59" customFormat="1" x14ac:dyDescent="0.3">
      <c r="A16" s="80" t="str">
        <f>GWP!A16</f>
        <v>Food waste_CF+PHA refinery</v>
      </c>
      <c r="B16" s="69">
        <v>0</v>
      </c>
      <c r="C16" s="70">
        <v>0</v>
      </c>
      <c r="D16" s="70">
        <v>0</v>
      </c>
      <c r="E16" s="70">
        <v>0</v>
      </c>
      <c r="F16" s="70">
        <v>0</v>
      </c>
      <c r="G16" s="71">
        <v>0</v>
      </c>
      <c r="H16" s="69">
        <v>0</v>
      </c>
      <c r="I16" s="70">
        <v>0</v>
      </c>
      <c r="J16" s="70">
        <v>0</v>
      </c>
      <c r="K16" s="70">
        <v>0</v>
      </c>
      <c r="L16" s="70">
        <v>0</v>
      </c>
      <c r="M16" s="71">
        <v>0</v>
      </c>
      <c r="N16" s="69">
        <v>0</v>
      </c>
      <c r="O16" s="70">
        <v>0</v>
      </c>
      <c r="P16" s="70">
        <v>0</v>
      </c>
      <c r="Q16" s="70">
        <v>0</v>
      </c>
      <c r="R16" s="70">
        <v>0</v>
      </c>
      <c r="S16" s="71">
        <v>0</v>
      </c>
      <c r="T16" s="69">
        <v>0</v>
      </c>
      <c r="U16" s="70">
        <v>0</v>
      </c>
      <c r="V16" s="70">
        <v>0</v>
      </c>
      <c r="W16" s="70">
        <v>0</v>
      </c>
      <c r="X16" s="70">
        <v>0</v>
      </c>
      <c r="Y16" s="71">
        <v>0</v>
      </c>
      <c r="Z16" s="69">
        <v>0</v>
      </c>
      <c r="AA16" s="70">
        <v>0</v>
      </c>
      <c r="AB16" s="70">
        <v>0</v>
      </c>
      <c r="AC16" s="70">
        <v>0</v>
      </c>
      <c r="AD16" s="70">
        <v>0</v>
      </c>
      <c r="AE16" s="71">
        <v>0</v>
      </c>
    </row>
    <row r="17" spans="1:31" s="59" customFormat="1" x14ac:dyDescent="0.3">
      <c r="A17" s="80" t="str">
        <f>GWP!A17</f>
        <v>Food waste_CF+Collection</v>
      </c>
      <c r="B17" s="72">
        <v>-1.7250928414888706E-6</v>
      </c>
      <c r="C17" s="73">
        <v>-1.7603925457505651E-6</v>
      </c>
      <c r="D17" s="73">
        <v>-1.7245807278295786E-6</v>
      </c>
      <c r="E17" s="73">
        <v>-1.6668081085282496E-6</v>
      </c>
      <c r="F17" s="73">
        <v>-1.7255935959330762E-6</v>
      </c>
      <c r="G17" s="74">
        <v>-1.7244684212425454E-6</v>
      </c>
      <c r="H17" s="72">
        <v>-1.8151436572092998E-6</v>
      </c>
      <c r="I17" s="73">
        <v>-1.2686518230968394E-6</v>
      </c>
      <c r="J17" s="73">
        <v>-1.8158193007830271E-6</v>
      </c>
      <c r="K17" s="73">
        <v>-1.2691983971856157E-6</v>
      </c>
      <c r="L17" s="73">
        <v>-1.8147952953319583E-6</v>
      </c>
      <c r="M17" s="74">
        <v>-1.8146473085538421E-6</v>
      </c>
      <c r="N17" s="72">
        <v>-1.2510717676135104E-6</v>
      </c>
      <c r="O17" s="73">
        <v>-1.2761382987304971E-6</v>
      </c>
      <c r="P17" s="73">
        <v>-1.2503629525037959E-6</v>
      </c>
      <c r="Q17" s="73">
        <v>-1.2381549690319324E-6</v>
      </c>
      <c r="R17" s="73">
        <v>-1.2511754452536618E-6</v>
      </c>
      <c r="S17" s="74">
        <v>-1.2502781913175796E-6</v>
      </c>
      <c r="T17" s="72">
        <v>-1.737206212883017E-6</v>
      </c>
      <c r="U17" s="73">
        <v>-1.078135229904031E-6</v>
      </c>
      <c r="V17" s="73">
        <v>-1.7571429870365059E-6</v>
      </c>
      <c r="W17" s="73">
        <v>-1.0801506900133534E-6</v>
      </c>
      <c r="X17" s="73">
        <v>-1.7378686373655819E-6</v>
      </c>
      <c r="Y17" s="74">
        <v>-1.7389231751248394E-6</v>
      </c>
      <c r="Z17" s="72">
        <v>-1.4524249740108018E-6</v>
      </c>
      <c r="AA17" s="73">
        <v>-1.4631054966922924E-6</v>
      </c>
      <c r="AB17" s="73">
        <v>-1.62722476035783E-6</v>
      </c>
      <c r="AC17" s="73">
        <v>-1.4897608435783199E-6</v>
      </c>
      <c r="AD17" s="73">
        <v>-1.4544116236811573E-6</v>
      </c>
      <c r="AE17" s="74">
        <v>-1.4534919273667244E-6</v>
      </c>
    </row>
    <row r="18" spans="1:31" s="59" customFormat="1" x14ac:dyDescent="0.3">
      <c r="A18" s="80" t="str">
        <f>GWP!A18</f>
        <v>Food waste_CF+Direct AD</v>
      </c>
      <c r="B18" s="72">
        <v>-1.2464638560319665E-5</v>
      </c>
      <c r="C18" s="73">
        <v>0</v>
      </c>
      <c r="D18" s="73">
        <v>-1.2360244587750713E-5</v>
      </c>
      <c r="E18" s="73">
        <v>0</v>
      </c>
      <c r="F18" s="73">
        <v>-1.2355281969837119E-5</v>
      </c>
      <c r="G18" s="74">
        <v>-1.2273555517663224E-5</v>
      </c>
      <c r="H18" s="72">
        <v>-8.1973793867316061E-6</v>
      </c>
      <c r="I18" s="73">
        <v>0</v>
      </c>
      <c r="J18" s="73">
        <v>-8.1833381941379583E-6</v>
      </c>
      <c r="K18" s="73">
        <v>0</v>
      </c>
      <c r="L18" s="73">
        <v>-8.1914102100255698E-6</v>
      </c>
      <c r="M18" s="74">
        <v>-8.2181080543135622E-6</v>
      </c>
      <c r="N18" s="72">
        <v>-8.4603373125852785E-6</v>
      </c>
      <c r="O18" s="73">
        <v>-4.0200232354521091E-6</v>
      </c>
      <c r="P18" s="73">
        <v>-8.5588533594402185E-6</v>
      </c>
      <c r="Q18" s="73">
        <v>0</v>
      </c>
      <c r="R18" s="73">
        <v>-8.4791185182172482E-6</v>
      </c>
      <c r="S18" s="74">
        <v>-8.5131223583027819E-6</v>
      </c>
      <c r="T18" s="72">
        <v>0</v>
      </c>
      <c r="U18" s="73">
        <v>0</v>
      </c>
      <c r="V18" s="73">
        <v>-9.5267242270396891E-6</v>
      </c>
      <c r="W18" s="73">
        <v>0</v>
      </c>
      <c r="X18" s="73">
        <v>0</v>
      </c>
      <c r="Y18" s="74">
        <v>0</v>
      </c>
      <c r="Z18" s="72">
        <v>-7.9625731657459283E-6</v>
      </c>
      <c r="AA18" s="73">
        <v>0</v>
      </c>
      <c r="AB18" s="73">
        <v>-1.0428868552009702E-5</v>
      </c>
      <c r="AC18" s="73">
        <v>0</v>
      </c>
      <c r="AD18" s="73">
        <v>-7.9693054905964623E-6</v>
      </c>
      <c r="AE18" s="74">
        <v>-7.96483406974585E-6</v>
      </c>
    </row>
    <row r="19" spans="1:31" s="59" customFormat="1" x14ac:dyDescent="0.3">
      <c r="A19" s="80" t="str">
        <f>GWP!A19</f>
        <v>Food waste_CF+Biogas use+avoided</v>
      </c>
      <c r="B19" s="72">
        <v>3.9916493625242266E-5</v>
      </c>
      <c r="C19" s="73">
        <v>0</v>
      </c>
      <c r="D19" s="73">
        <v>3.9656540438650911E-5</v>
      </c>
      <c r="E19" s="73">
        <v>0</v>
      </c>
      <c r="F19" s="73">
        <v>4.0115056667009116E-5</v>
      </c>
      <c r="G19" s="74">
        <v>3.9623570664032647E-5</v>
      </c>
      <c r="H19" s="72">
        <v>2.6497378201122699E-5</v>
      </c>
      <c r="I19" s="73">
        <v>0</v>
      </c>
      <c r="J19" s="73">
        <v>2.6326742062913228E-5</v>
      </c>
      <c r="K19" s="73">
        <v>0</v>
      </c>
      <c r="L19" s="73">
        <v>2.6217858528972526E-5</v>
      </c>
      <c r="M19" s="74">
        <v>2.6158096918153447E-5</v>
      </c>
      <c r="N19" s="72">
        <v>2.3792776718867065E-5</v>
      </c>
      <c r="O19" s="73">
        <v>4.1276393580028629E-6</v>
      </c>
      <c r="P19" s="73">
        <v>2.4006139631401297E-5</v>
      </c>
      <c r="Q19" s="73">
        <v>0</v>
      </c>
      <c r="R19" s="73">
        <v>2.3917887760523187E-5</v>
      </c>
      <c r="S19" s="74">
        <v>2.3701968225412859E-5</v>
      </c>
      <c r="T19" s="72">
        <v>0</v>
      </c>
      <c r="U19" s="73">
        <v>0</v>
      </c>
      <c r="V19" s="73">
        <v>3.1735809945678729E-5</v>
      </c>
      <c r="W19" s="73">
        <v>0</v>
      </c>
      <c r="X19" s="73">
        <v>0</v>
      </c>
      <c r="Y19" s="74">
        <v>0</v>
      </c>
      <c r="Z19" s="72">
        <v>2.9370990026385059E-5</v>
      </c>
      <c r="AA19" s="73">
        <v>0</v>
      </c>
      <c r="AB19" s="73">
        <v>3.8935037858924789E-5</v>
      </c>
      <c r="AC19" s="73">
        <v>0</v>
      </c>
      <c r="AD19" s="73">
        <v>2.9217859270629833E-5</v>
      </c>
      <c r="AE19" s="74">
        <v>2.9649580050849614E-5</v>
      </c>
    </row>
    <row r="20" spans="1:31" s="59" customFormat="1" x14ac:dyDescent="0.3">
      <c r="A20" s="80" t="str">
        <f>GWP!A20</f>
        <v>Food waste_CF+Composting</v>
      </c>
      <c r="B20" s="72">
        <v>-1.105827348579029E-5</v>
      </c>
      <c r="C20" s="73">
        <v>0</v>
      </c>
      <c r="D20" s="73">
        <v>-1.1400720323264905E-5</v>
      </c>
      <c r="E20" s="73">
        <v>0</v>
      </c>
      <c r="F20" s="73">
        <v>-1.103258786398245E-5</v>
      </c>
      <c r="G20" s="74">
        <v>-1.1146715223548494E-5</v>
      </c>
      <c r="H20" s="72">
        <v>0</v>
      </c>
      <c r="I20" s="73">
        <v>0</v>
      </c>
      <c r="J20" s="73">
        <v>0</v>
      </c>
      <c r="K20" s="73">
        <v>0</v>
      </c>
      <c r="L20" s="73">
        <v>0</v>
      </c>
      <c r="M20" s="74">
        <v>0</v>
      </c>
      <c r="N20" s="72">
        <v>-8.7652733457617341E-6</v>
      </c>
      <c r="O20" s="73">
        <v>0</v>
      </c>
      <c r="P20" s="73">
        <v>-8.7662237638108578E-6</v>
      </c>
      <c r="Q20" s="73">
        <v>0</v>
      </c>
      <c r="R20" s="73">
        <v>-8.8857602862038671E-6</v>
      </c>
      <c r="S20" s="74">
        <v>-8.8748774434520199E-6</v>
      </c>
      <c r="T20" s="72">
        <v>-2.0553838481749898E-5</v>
      </c>
      <c r="U20" s="73">
        <v>0</v>
      </c>
      <c r="V20" s="73">
        <v>0</v>
      </c>
      <c r="W20" s="73">
        <v>0</v>
      </c>
      <c r="X20" s="73">
        <v>-2.0551916111065578E-5</v>
      </c>
      <c r="Y20" s="74">
        <v>-2.0556598731235507E-5</v>
      </c>
      <c r="Z20" s="72">
        <v>-1.1596951080979276E-5</v>
      </c>
      <c r="AA20" s="73">
        <v>0</v>
      </c>
      <c r="AB20" s="73">
        <v>-9.1702330443032106E-6</v>
      </c>
      <c r="AC20" s="73">
        <v>0</v>
      </c>
      <c r="AD20" s="73">
        <v>-1.1692097491128462E-5</v>
      </c>
      <c r="AE20" s="74">
        <v>-1.1618184879243718E-5</v>
      </c>
    </row>
    <row r="21" spans="1:31" s="59" customFormat="1" x14ac:dyDescent="0.3">
      <c r="A21" s="80" t="str">
        <f>GWP!A21</f>
        <v>Food waste_CF+UOL</v>
      </c>
      <c r="B21" s="72">
        <v>5.5118022528109972E-6</v>
      </c>
      <c r="C21" s="73">
        <v>0</v>
      </c>
      <c r="D21" s="73">
        <v>5.5332595603735804E-6</v>
      </c>
      <c r="E21" s="73">
        <v>0</v>
      </c>
      <c r="F21" s="73">
        <v>5.5279671787657224E-6</v>
      </c>
      <c r="G21" s="74">
        <v>5.5758784859335117E-6</v>
      </c>
      <c r="H21" s="72">
        <v>1.5517509221207052E-5</v>
      </c>
      <c r="I21" s="73">
        <v>0</v>
      </c>
      <c r="J21" s="73">
        <v>1.5487853503036783E-5</v>
      </c>
      <c r="K21" s="73">
        <v>0</v>
      </c>
      <c r="L21" s="73">
        <v>1.5520945351735516E-5</v>
      </c>
      <c r="M21" s="74">
        <v>1.5462493863813494E-5</v>
      </c>
      <c r="N21" s="72">
        <v>6.336719700547753E-6</v>
      </c>
      <c r="O21" s="73">
        <v>0</v>
      </c>
      <c r="P21" s="73">
        <v>6.2911340582909409E-6</v>
      </c>
      <c r="Q21" s="73">
        <v>0</v>
      </c>
      <c r="R21" s="73">
        <v>6.2306967963930759E-6</v>
      </c>
      <c r="S21" s="74">
        <v>6.2517182073181569E-6</v>
      </c>
      <c r="T21" s="72">
        <v>1.0367993574553687E-5</v>
      </c>
      <c r="U21" s="73">
        <v>0</v>
      </c>
      <c r="V21" s="73">
        <v>1.6342858501322451E-5</v>
      </c>
      <c r="W21" s="73">
        <v>0</v>
      </c>
      <c r="X21" s="73">
        <v>1.0368271422272005E-5</v>
      </c>
      <c r="Y21" s="74">
        <v>1.036667204475355E-5</v>
      </c>
      <c r="Z21" s="72">
        <v>8.2930389031696703E-6</v>
      </c>
      <c r="AA21" s="73">
        <v>0</v>
      </c>
      <c r="AB21" s="73">
        <v>6.8995855930929751E-6</v>
      </c>
      <c r="AC21" s="73">
        <v>0</v>
      </c>
      <c r="AD21" s="73">
        <v>8.2916493741681624E-6</v>
      </c>
      <c r="AE21" s="74">
        <v>8.311485824790913E-6</v>
      </c>
    </row>
    <row r="22" spans="1:31" s="59" customFormat="1" ht="27.6" x14ac:dyDescent="0.3">
      <c r="A22" s="80" t="str">
        <f>GWP!A22</f>
        <v>Food waste_CF+Incineration+MBT(direct)</v>
      </c>
      <c r="B22" s="72">
        <v>-2.562702132124669E-6</v>
      </c>
      <c r="C22" s="73">
        <v>-2.2237386942624776E-5</v>
      </c>
      <c r="D22" s="73">
        <v>-2.5658127693243422E-6</v>
      </c>
      <c r="E22" s="73">
        <v>-3.7796651090345282E-5</v>
      </c>
      <c r="F22" s="73">
        <v>-2.579838659361116E-6</v>
      </c>
      <c r="G22" s="74">
        <v>-2.5358729034165791E-6</v>
      </c>
      <c r="H22" s="72">
        <v>-3.1639463043287273E-6</v>
      </c>
      <c r="I22" s="73">
        <v>-2.8393182860282015E-5</v>
      </c>
      <c r="J22" s="73">
        <v>-3.1268876259171185E-6</v>
      </c>
      <c r="K22" s="73">
        <v>-2.8615238853819945E-5</v>
      </c>
      <c r="L22" s="73">
        <v>-3.1148101054605483E-6</v>
      </c>
      <c r="M22" s="74">
        <v>-3.1791497011248437E-6</v>
      </c>
      <c r="N22" s="72">
        <v>-2.0273157499477946E-6</v>
      </c>
      <c r="O22" s="73">
        <v>-1.6952702354361211E-5</v>
      </c>
      <c r="P22" s="73">
        <v>-1.9755315463799564E-6</v>
      </c>
      <c r="Q22" s="73">
        <v>-3.9666876258711176E-5</v>
      </c>
      <c r="R22" s="73">
        <v>-2.0251066700973962E-6</v>
      </c>
      <c r="S22" s="74">
        <v>-2.017442827658696E-6</v>
      </c>
      <c r="T22" s="72">
        <v>-3.6431311678761601E-7</v>
      </c>
      <c r="U22" s="73">
        <v>-4.2698434061145693E-5</v>
      </c>
      <c r="V22" s="73">
        <v>-4.697189681705635E-6</v>
      </c>
      <c r="W22" s="73">
        <v>-4.3109644334112741E-5</v>
      </c>
      <c r="X22" s="73">
        <v>-3.6439448152319473E-7</v>
      </c>
      <c r="Y22" s="74">
        <v>-3.6304296699842941E-7</v>
      </c>
      <c r="Z22" s="72">
        <v>-1.7674559845768087E-7</v>
      </c>
      <c r="AA22" s="73">
        <v>-2.0253021945586771E-6</v>
      </c>
      <c r="AB22" s="73">
        <v>-2.2898557782441228E-7</v>
      </c>
      <c r="AC22" s="73">
        <v>-4.3439210763414434E-5</v>
      </c>
      <c r="AD22" s="73">
        <v>-1.8171640955352638E-7</v>
      </c>
      <c r="AE22" s="74">
        <v>-1.7719604742329731E-7</v>
      </c>
    </row>
    <row r="23" spans="1:31" s="59" customFormat="1" ht="27.6" x14ac:dyDescent="0.3">
      <c r="A23" s="80" t="str">
        <f>GWP!A23</f>
        <v>Food waste_CF+Avoided energy (incineration+MBT)</v>
      </c>
      <c r="B23" s="72">
        <v>1.283635655134534E-6</v>
      </c>
      <c r="C23" s="73">
        <v>1.191010905881474E-5</v>
      </c>
      <c r="D23" s="73">
        <v>1.2874701877971259E-6</v>
      </c>
      <c r="E23" s="73">
        <v>3.209524917488786E-5</v>
      </c>
      <c r="F23" s="73">
        <v>1.2994397391108925E-6</v>
      </c>
      <c r="G23" s="74">
        <v>1.2707523855017702E-6</v>
      </c>
      <c r="H23" s="72">
        <v>6.7133399032958671E-6</v>
      </c>
      <c r="I23" s="73">
        <v>5.9957586616756502E-5</v>
      </c>
      <c r="J23" s="73">
        <v>6.5400059608957929E-6</v>
      </c>
      <c r="K23" s="73">
        <v>6.044231185140821E-5</v>
      </c>
      <c r="L23" s="73">
        <v>6.5490578451126316E-6</v>
      </c>
      <c r="M23" s="74">
        <v>6.7520986880234709E-6</v>
      </c>
      <c r="N23" s="72">
        <v>1.0512981213878207E-6</v>
      </c>
      <c r="O23" s="73">
        <v>9.9000950137649867E-6</v>
      </c>
      <c r="P23" s="73">
        <v>1.0211804638690205E-6</v>
      </c>
      <c r="Q23" s="73">
        <v>2.6506222859359225E-5</v>
      </c>
      <c r="R23" s="73">
        <v>1.0425468133649103E-6</v>
      </c>
      <c r="S23" s="74">
        <v>1.0430511463628186E-6</v>
      </c>
      <c r="T23" s="72">
        <v>3.0271630185256558E-7</v>
      </c>
      <c r="U23" s="73">
        <v>3.696606761425771E-5</v>
      </c>
      <c r="V23" s="73">
        <v>3.9875825136405883E-6</v>
      </c>
      <c r="W23" s="73">
        <v>3.6445323311242674E-5</v>
      </c>
      <c r="X23" s="73">
        <v>3.056515013332761E-7</v>
      </c>
      <c r="Y23" s="74">
        <v>3.0392567127464971E-7</v>
      </c>
      <c r="Z23" s="72">
        <v>0</v>
      </c>
      <c r="AA23" s="73">
        <v>0</v>
      </c>
      <c r="AB23" s="73">
        <v>0</v>
      </c>
      <c r="AC23" s="73">
        <v>1.4842959211658013E-4</v>
      </c>
      <c r="AD23" s="73">
        <v>0</v>
      </c>
      <c r="AE23" s="74">
        <v>0</v>
      </c>
    </row>
    <row r="24" spans="1:31" s="59" customFormat="1" x14ac:dyDescent="0.3">
      <c r="A24" s="80" t="str">
        <f>GWP!A24</f>
        <v>Food waste_CF+Landfill</v>
      </c>
      <c r="B24" s="72">
        <v>0</v>
      </c>
      <c r="C24" s="73">
        <v>0</v>
      </c>
      <c r="D24" s="73">
        <v>0</v>
      </c>
      <c r="E24" s="73">
        <v>0</v>
      </c>
      <c r="F24" s="73">
        <v>0</v>
      </c>
      <c r="G24" s="74">
        <v>0</v>
      </c>
      <c r="H24" s="72">
        <v>0</v>
      </c>
      <c r="I24" s="73">
        <v>0</v>
      </c>
      <c r="J24" s="73">
        <v>0</v>
      </c>
      <c r="K24" s="73">
        <v>0</v>
      </c>
      <c r="L24" s="73">
        <v>0</v>
      </c>
      <c r="M24" s="74">
        <v>0</v>
      </c>
      <c r="N24" s="72">
        <v>5.1153428463705904E-7</v>
      </c>
      <c r="O24" s="73">
        <v>4.4178701677368157E-6</v>
      </c>
      <c r="P24" s="73">
        <v>5.0376877267952737E-7</v>
      </c>
      <c r="Q24" s="73">
        <v>0</v>
      </c>
      <c r="R24" s="73">
        <v>5.0174200656905443E-7</v>
      </c>
      <c r="S24" s="74">
        <v>5.0823047171122694E-7</v>
      </c>
      <c r="T24" s="72">
        <v>0</v>
      </c>
      <c r="U24" s="73">
        <v>0</v>
      </c>
      <c r="V24" s="73">
        <v>0</v>
      </c>
      <c r="W24" s="73">
        <v>0</v>
      </c>
      <c r="X24" s="73">
        <v>0</v>
      </c>
      <c r="Y24" s="74">
        <v>0</v>
      </c>
      <c r="Z24" s="72">
        <v>1.1414076515078305E-6</v>
      </c>
      <c r="AA24" s="73">
        <v>1.3405710168617485E-5</v>
      </c>
      <c r="AB24" s="73">
        <v>1.5031195541115625E-6</v>
      </c>
      <c r="AC24" s="73">
        <v>0</v>
      </c>
      <c r="AD24" s="73">
        <v>1.183146180927759E-6</v>
      </c>
      <c r="AE24" s="74">
        <v>1.1539171078322562E-6</v>
      </c>
    </row>
    <row r="25" spans="1:31" s="59" customFormat="1" x14ac:dyDescent="0.3">
      <c r="A25" s="80" t="str">
        <f>GWP!A25</f>
        <v>Food waste_CF+WWTP+dew</v>
      </c>
      <c r="B25" s="76">
        <v>-1.8046128572912885E-5</v>
      </c>
      <c r="C25" s="77">
        <v>0</v>
      </c>
      <c r="D25" s="77">
        <v>-1.8012929587464445E-5</v>
      </c>
      <c r="E25" s="77">
        <v>0</v>
      </c>
      <c r="F25" s="77">
        <v>-1.7961873037172648E-5</v>
      </c>
      <c r="G25" s="78">
        <v>-1.8118873976043498E-5</v>
      </c>
      <c r="H25" s="76">
        <v>0</v>
      </c>
      <c r="I25" s="77">
        <v>0</v>
      </c>
      <c r="J25" s="77">
        <v>0</v>
      </c>
      <c r="K25" s="77">
        <v>0</v>
      </c>
      <c r="L25" s="77">
        <v>0</v>
      </c>
      <c r="M25" s="78">
        <v>0</v>
      </c>
      <c r="N25" s="76">
        <v>2.5549897382331474E-5</v>
      </c>
      <c r="O25" s="77">
        <v>-2.4342537228491012E-6</v>
      </c>
      <c r="P25" s="77">
        <v>2.5031568694442447E-5</v>
      </c>
      <c r="Q25" s="77">
        <v>0</v>
      </c>
      <c r="R25" s="77">
        <v>2.5537517015620535E-5</v>
      </c>
      <c r="S25" s="78">
        <v>2.5009587452911664E-5</v>
      </c>
      <c r="T25" s="76">
        <v>0</v>
      </c>
      <c r="U25" s="77">
        <v>0</v>
      </c>
      <c r="V25" s="77">
        <v>0</v>
      </c>
      <c r="W25" s="77">
        <v>0</v>
      </c>
      <c r="X25" s="77">
        <v>0</v>
      </c>
      <c r="Y25" s="78">
        <v>0</v>
      </c>
      <c r="Z25" s="76">
        <v>-1.1164788509463825E-5</v>
      </c>
      <c r="AA25" s="77">
        <v>0</v>
      </c>
      <c r="AB25" s="77">
        <v>-1.4698425844289468E-5</v>
      </c>
      <c r="AC25" s="77">
        <v>0</v>
      </c>
      <c r="AD25" s="77">
        <v>-1.1325576865317683E-5</v>
      </c>
      <c r="AE25" s="78">
        <v>-1.1436701485321464E-5</v>
      </c>
    </row>
    <row r="26" spans="1:31" s="59" customFormat="1" x14ac:dyDescent="0.3">
      <c r="A26" s="80" t="str">
        <f>GWP!A26</f>
        <v>Sludge_CF+PHA refinery</v>
      </c>
      <c r="B26" s="69">
        <v>0</v>
      </c>
      <c r="C26" s="70">
        <v>0</v>
      </c>
      <c r="D26" s="70">
        <v>0</v>
      </c>
      <c r="E26" s="70">
        <v>0</v>
      </c>
      <c r="F26" s="70">
        <v>0</v>
      </c>
      <c r="G26" s="71">
        <v>0</v>
      </c>
      <c r="H26" s="69">
        <v>0</v>
      </c>
      <c r="I26" s="70">
        <v>0</v>
      </c>
      <c r="J26" s="70">
        <v>0</v>
      </c>
      <c r="K26" s="70">
        <v>0</v>
      </c>
      <c r="L26" s="70">
        <v>0</v>
      </c>
      <c r="M26" s="71">
        <v>0</v>
      </c>
      <c r="N26" s="69">
        <v>0</v>
      </c>
      <c r="O26" s="70">
        <v>0</v>
      </c>
      <c r="P26" s="70">
        <v>0</v>
      </c>
      <c r="Q26" s="70">
        <v>0</v>
      </c>
      <c r="R26" s="70">
        <v>0</v>
      </c>
      <c r="S26" s="71">
        <v>0</v>
      </c>
      <c r="T26" s="69">
        <v>0</v>
      </c>
      <c r="U26" s="70">
        <v>0</v>
      </c>
      <c r="V26" s="70">
        <v>0</v>
      </c>
      <c r="W26" s="70">
        <v>0</v>
      </c>
      <c r="X26" s="70">
        <v>0</v>
      </c>
      <c r="Y26" s="71">
        <v>0</v>
      </c>
      <c r="Z26" s="69">
        <v>0</v>
      </c>
      <c r="AA26" s="70">
        <v>0</v>
      </c>
      <c r="AB26" s="70">
        <v>0</v>
      </c>
      <c r="AC26" s="70">
        <v>0</v>
      </c>
      <c r="AD26" s="70">
        <v>0</v>
      </c>
      <c r="AE26" s="71">
        <v>0</v>
      </c>
    </row>
    <row r="27" spans="1:31" s="59" customFormat="1" x14ac:dyDescent="0.3">
      <c r="A27" s="80" t="str">
        <f>GWP!A27</f>
        <v>Sludge_CF+Collection</v>
      </c>
      <c r="B27" s="72">
        <v>0</v>
      </c>
      <c r="C27" s="73">
        <v>0</v>
      </c>
      <c r="D27" s="73">
        <v>0</v>
      </c>
      <c r="E27" s="73">
        <v>0</v>
      </c>
      <c r="F27" s="73">
        <v>0</v>
      </c>
      <c r="G27" s="74">
        <v>0</v>
      </c>
      <c r="H27" s="72">
        <v>0</v>
      </c>
      <c r="I27" s="73">
        <v>0</v>
      </c>
      <c r="J27" s="73">
        <v>0</v>
      </c>
      <c r="K27" s="73">
        <v>0</v>
      </c>
      <c r="L27" s="73">
        <v>0</v>
      </c>
      <c r="M27" s="74">
        <v>0</v>
      </c>
      <c r="N27" s="72">
        <v>0</v>
      </c>
      <c r="O27" s="73">
        <v>0</v>
      </c>
      <c r="P27" s="73">
        <v>0</v>
      </c>
      <c r="Q27" s="73">
        <v>0</v>
      </c>
      <c r="R27" s="73">
        <v>0</v>
      </c>
      <c r="S27" s="74">
        <v>0</v>
      </c>
      <c r="T27" s="72">
        <v>0</v>
      </c>
      <c r="U27" s="73">
        <v>0</v>
      </c>
      <c r="V27" s="73">
        <v>0</v>
      </c>
      <c r="W27" s="73">
        <v>0</v>
      </c>
      <c r="X27" s="73">
        <v>0</v>
      </c>
      <c r="Y27" s="74">
        <v>0</v>
      </c>
      <c r="Z27" s="72">
        <v>0</v>
      </c>
      <c r="AA27" s="73">
        <v>0</v>
      </c>
      <c r="AB27" s="73">
        <v>0</v>
      </c>
      <c r="AC27" s="73">
        <v>0</v>
      </c>
      <c r="AD27" s="73">
        <v>0</v>
      </c>
      <c r="AE27" s="74">
        <v>0</v>
      </c>
    </row>
    <row r="28" spans="1:31" s="59" customFormat="1" x14ac:dyDescent="0.3">
      <c r="A28" s="80" t="str">
        <f>GWP!A28</f>
        <v>Sludge_CF+Direct AD</v>
      </c>
      <c r="B28" s="72">
        <v>-2.0840580157374743E-6</v>
      </c>
      <c r="C28" s="73">
        <v>-2.0894688357264851E-6</v>
      </c>
      <c r="D28" s="73">
        <v>-2.0789049493153383E-6</v>
      </c>
      <c r="E28" s="73">
        <v>-2.0811562456806516E-6</v>
      </c>
      <c r="F28" s="73">
        <v>-6.2682776040764323E-6</v>
      </c>
      <c r="G28" s="74">
        <v>-6.2309538827401267E-6</v>
      </c>
      <c r="H28" s="72">
        <v>-4.7664237269640917E-6</v>
      </c>
      <c r="I28" s="73">
        <v>-4.7613798880542818E-6</v>
      </c>
      <c r="J28" s="73">
        <v>-4.7651696517357911E-6</v>
      </c>
      <c r="K28" s="73">
        <v>-4.7526414411193028E-6</v>
      </c>
      <c r="L28" s="73">
        <v>-4.7658973580724191E-6</v>
      </c>
      <c r="M28" s="74">
        <v>-4.7643115500720453E-6</v>
      </c>
      <c r="N28" s="72">
        <v>-4.2642943701594276E-7</v>
      </c>
      <c r="O28" s="73">
        <v>-4.2355440374837991E-7</v>
      </c>
      <c r="P28" s="73">
        <v>-4.2317926596188542E-7</v>
      </c>
      <c r="Q28" s="73">
        <v>-4.2169800014768662E-7</v>
      </c>
      <c r="R28" s="73">
        <v>-6.5601291823127918E-7</v>
      </c>
      <c r="S28" s="74">
        <v>-6.4689898675758111E-7</v>
      </c>
      <c r="T28" s="72">
        <v>-2.5055602411533878E-6</v>
      </c>
      <c r="U28" s="73">
        <v>-2.5096034494780131E-6</v>
      </c>
      <c r="V28" s="73">
        <v>-2.5099751499445197E-6</v>
      </c>
      <c r="W28" s="73">
        <v>-2.5183862840896065E-6</v>
      </c>
      <c r="X28" s="73">
        <v>-2.5086891134754845E-6</v>
      </c>
      <c r="Y28" s="74">
        <v>-2.5188266995529743E-6</v>
      </c>
      <c r="Z28" s="72">
        <v>-2.3045047753611683E-6</v>
      </c>
      <c r="AA28" s="73">
        <v>-2.3130377264598656E-6</v>
      </c>
      <c r="AB28" s="73">
        <v>-2.293604089084718E-6</v>
      </c>
      <c r="AC28" s="73">
        <v>-2.316539822859403E-6</v>
      </c>
      <c r="AD28" s="73">
        <v>-7.2317764373844622E-6</v>
      </c>
      <c r="AE28" s="74">
        <v>-7.2178600040791571E-6</v>
      </c>
    </row>
    <row r="29" spans="1:31" s="59" customFormat="1" x14ac:dyDescent="0.3">
      <c r="A29" s="80" t="str">
        <f>GWP!A29</f>
        <v>Sludge_CF+Biogas use+avoided</v>
      </c>
      <c r="B29" s="72">
        <v>4.7076003323869276E-6</v>
      </c>
      <c r="C29" s="73">
        <v>4.7555324083590804E-6</v>
      </c>
      <c r="D29" s="73">
        <v>4.7276994918609154E-6</v>
      </c>
      <c r="E29" s="73">
        <v>4.7445927328023458E-6</v>
      </c>
      <c r="F29" s="73">
        <v>1.1567179417311425E-5</v>
      </c>
      <c r="G29" s="74">
        <v>1.1507095841048731E-5</v>
      </c>
      <c r="H29" s="72">
        <v>5.9221566985248861E-6</v>
      </c>
      <c r="I29" s="73">
        <v>5.9076359191014758E-6</v>
      </c>
      <c r="J29" s="73">
        <v>5.9092751643334028E-6</v>
      </c>
      <c r="K29" s="73">
        <v>5.8697824316746147E-6</v>
      </c>
      <c r="L29" s="73">
        <v>5.8909369616200607E-6</v>
      </c>
      <c r="M29" s="74">
        <v>5.8977755835500121E-6</v>
      </c>
      <c r="N29" s="72">
        <v>3.1612746974082539E-6</v>
      </c>
      <c r="O29" s="73">
        <v>3.1333330360344494E-6</v>
      </c>
      <c r="P29" s="73">
        <v>3.1626903570360797E-6</v>
      </c>
      <c r="Q29" s="73">
        <v>3.1808685190188411E-6</v>
      </c>
      <c r="R29" s="73">
        <v>4.8256847738654415E-6</v>
      </c>
      <c r="S29" s="74">
        <v>4.7943721300888916E-6</v>
      </c>
      <c r="T29" s="72">
        <v>6.5668045638771434E-6</v>
      </c>
      <c r="U29" s="73">
        <v>6.4713183837179244E-6</v>
      </c>
      <c r="V29" s="73">
        <v>6.4851522254171603E-6</v>
      </c>
      <c r="W29" s="73">
        <v>6.5076363998762164E-6</v>
      </c>
      <c r="X29" s="73">
        <v>6.5390678896629986E-6</v>
      </c>
      <c r="Y29" s="74">
        <v>6.5303768392052163E-6</v>
      </c>
      <c r="Z29" s="72">
        <v>5.1654505355508049E-6</v>
      </c>
      <c r="AA29" s="73">
        <v>5.1612106832690055E-6</v>
      </c>
      <c r="AB29" s="73">
        <v>5.1555508007910192E-6</v>
      </c>
      <c r="AC29" s="73">
        <v>5.1841482986338921E-6</v>
      </c>
      <c r="AD29" s="73">
        <v>1.0910972489247956E-5</v>
      </c>
      <c r="AE29" s="74">
        <v>1.089364334670885E-5</v>
      </c>
    </row>
    <row r="30" spans="1:31" s="59" customFormat="1" x14ac:dyDescent="0.3">
      <c r="A30" s="80" t="str">
        <f>GWP!A30</f>
        <v>Sludge_CF+Composting</v>
      </c>
      <c r="B30" s="72">
        <v>-4.6027549967261563E-6</v>
      </c>
      <c r="C30" s="73">
        <v>-4.6024941053755199E-6</v>
      </c>
      <c r="D30" s="73">
        <v>-4.5933040965288537E-6</v>
      </c>
      <c r="E30" s="73">
        <v>-4.6069548375950522E-6</v>
      </c>
      <c r="F30" s="73">
        <v>0</v>
      </c>
      <c r="G30" s="74">
        <v>-1.4975477084485454E-5</v>
      </c>
      <c r="H30" s="72">
        <v>0</v>
      </c>
      <c r="I30" s="73">
        <v>0</v>
      </c>
      <c r="J30" s="73">
        <v>0</v>
      </c>
      <c r="K30" s="73">
        <v>0</v>
      </c>
      <c r="L30" s="73">
        <v>0</v>
      </c>
      <c r="M30" s="74">
        <v>0</v>
      </c>
      <c r="N30" s="72">
        <v>-3.6943811467199578E-6</v>
      </c>
      <c r="O30" s="73">
        <v>-3.7037032569618095E-6</v>
      </c>
      <c r="P30" s="73">
        <v>-3.6906944405535778E-6</v>
      </c>
      <c r="Q30" s="73">
        <v>-3.698559121411826E-6</v>
      </c>
      <c r="R30" s="73">
        <v>0</v>
      </c>
      <c r="S30" s="74">
        <v>-9.6252128653644903E-6</v>
      </c>
      <c r="T30" s="72">
        <v>0</v>
      </c>
      <c r="U30" s="73">
        <v>0</v>
      </c>
      <c r="V30" s="73">
        <v>0</v>
      </c>
      <c r="W30" s="73">
        <v>0</v>
      </c>
      <c r="X30" s="73">
        <v>0</v>
      </c>
      <c r="Y30" s="74">
        <v>0</v>
      </c>
      <c r="Z30" s="72">
        <v>-6.6025532481089563E-6</v>
      </c>
      <c r="AA30" s="73">
        <v>-6.5914078236060218E-6</v>
      </c>
      <c r="AB30" s="73">
        <v>-6.6003513796440918E-6</v>
      </c>
      <c r="AC30" s="73">
        <v>-6.6070819291037046E-6</v>
      </c>
      <c r="AD30" s="73">
        <v>0</v>
      </c>
      <c r="AE30" s="74">
        <v>-1.7271658253738898E-5</v>
      </c>
    </row>
    <row r="31" spans="1:31" s="59" customFormat="1" x14ac:dyDescent="0.3">
      <c r="A31" s="80" t="str">
        <f>GWP!A31</f>
        <v>Sludge_CF+UOL</v>
      </c>
      <c r="B31" s="72">
        <v>8.5868575547621381E-6</v>
      </c>
      <c r="C31" s="73">
        <v>8.6471931811150022E-6</v>
      </c>
      <c r="D31" s="73">
        <v>8.6315656626122141E-6</v>
      </c>
      <c r="E31" s="73">
        <v>8.6268618130876465E-6</v>
      </c>
      <c r="F31" s="73">
        <v>0</v>
      </c>
      <c r="G31" s="74">
        <v>7.0528716836565748E-6</v>
      </c>
      <c r="H31" s="72">
        <v>0</v>
      </c>
      <c r="I31" s="73">
        <v>0</v>
      </c>
      <c r="J31" s="73">
        <v>0</v>
      </c>
      <c r="K31" s="73">
        <v>0</v>
      </c>
      <c r="L31" s="73">
        <v>0</v>
      </c>
      <c r="M31" s="74">
        <v>1.381904569323692E-5</v>
      </c>
      <c r="N31" s="72">
        <v>5.204762966550398E-6</v>
      </c>
      <c r="O31" s="73">
        <v>5.1912965676663783E-6</v>
      </c>
      <c r="P31" s="73">
        <v>5.2063017393397907E-6</v>
      </c>
      <c r="Q31" s="73">
        <v>5.1698137736251195E-6</v>
      </c>
      <c r="R31" s="73">
        <v>0</v>
      </c>
      <c r="S31" s="74">
        <v>5.5678576426794856E-6</v>
      </c>
      <c r="T31" s="72">
        <v>2.3850092642555086E-5</v>
      </c>
      <c r="U31" s="73">
        <v>2.3806808574482016E-5</v>
      </c>
      <c r="V31" s="73">
        <v>2.3852186791932475E-5</v>
      </c>
      <c r="W31" s="73">
        <v>2.3833243892665741E-5</v>
      </c>
      <c r="X31" s="73">
        <v>0</v>
      </c>
      <c r="Y31" s="74">
        <v>2.3852464583618139E-5</v>
      </c>
      <c r="Z31" s="72">
        <v>6.6487171047436168E-6</v>
      </c>
      <c r="AA31" s="73">
        <v>6.6570927942746869E-6</v>
      </c>
      <c r="AB31" s="73">
        <v>6.7596726054984021E-6</v>
      </c>
      <c r="AC31" s="73">
        <v>6.6570692596480841E-6</v>
      </c>
      <c r="AD31" s="73">
        <v>0</v>
      </c>
      <c r="AE31" s="74">
        <v>6.6306374718815815E-6</v>
      </c>
    </row>
    <row r="32" spans="1:31" s="59" customFormat="1" x14ac:dyDescent="0.3">
      <c r="A32" s="80" t="str">
        <f>GWP!A32</f>
        <v>Sludge_CF+Incineration+MBT(direct)</v>
      </c>
      <c r="B32" s="72">
        <v>-1.0069716749364055E-6</v>
      </c>
      <c r="C32" s="73">
        <v>-1.0077171646099839E-6</v>
      </c>
      <c r="D32" s="73">
        <v>-1.0061125862048163E-6</v>
      </c>
      <c r="E32" s="73">
        <v>-1.005618011763237E-6</v>
      </c>
      <c r="F32" s="73">
        <v>-8.4065713718031547E-6</v>
      </c>
      <c r="G32" s="74">
        <v>0</v>
      </c>
      <c r="H32" s="72">
        <v>-5.7279066863680703E-6</v>
      </c>
      <c r="I32" s="73">
        <v>-5.700220620609092E-6</v>
      </c>
      <c r="J32" s="73">
        <v>-5.7532372077266029E-6</v>
      </c>
      <c r="K32" s="73">
        <v>-5.752621616780935E-6</v>
      </c>
      <c r="L32" s="73">
        <v>-5.7032076227527097E-6</v>
      </c>
      <c r="M32" s="74">
        <v>0</v>
      </c>
      <c r="N32" s="72">
        <v>0</v>
      </c>
      <c r="O32" s="73">
        <v>0</v>
      </c>
      <c r="P32" s="73">
        <v>0</v>
      </c>
      <c r="Q32" s="73">
        <v>0</v>
      </c>
      <c r="R32" s="73">
        <v>-4.8227400256772522E-6</v>
      </c>
      <c r="S32" s="74">
        <v>0</v>
      </c>
      <c r="T32" s="72">
        <v>0</v>
      </c>
      <c r="U32" s="73">
        <v>0</v>
      </c>
      <c r="V32" s="73">
        <v>0</v>
      </c>
      <c r="W32" s="73">
        <v>0</v>
      </c>
      <c r="X32" s="73">
        <v>-7.4733358581097098E-6</v>
      </c>
      <c r="Y32" s="74">
        <v>0</v>
      </c>
      <c r="Z32" s="72">
        <v>0</v>
      </c>
      <c r="AA32" s="73">
        <v>0</v>
      </c>
      <c r="AB32" s="73">
        <v>0</v>
      </c>
      <c r="AC32" s="73">
        <v>0</v>
      </c>
      <c r="AD32" s="73">
        <v>-8.9767246416220575E-6</v>
      </c>
      <c r="AE32" s="74">
        <v>0</v>
      </c>
    </row>
    <row r="33" spans="1:31" s="59" customFormat="1" ht="27.6" x14ac:dyDescent="0.3">
      <c r="A33" s="80" t="str">
        <f>GWP!A33</f>
        <v>Sludge_CF+Avoided energy (incineration+MBT)</v>
      </c>
      <c r="B33" s="72">
        <v>7.1278985152776856E-7</v>
      </c>
      <c r="C33" s="73">
        <v>7.0968964828337158E-7</v>
      </c>
      <c r="D33" s="73">
        <v>7.1130905736194216E-7</v>
      </c>
      <c r="E33" s="73">
        <v>7.1548348430613177E-7</v>
      </c>
      <c r="F33" s="73">
        <v>5.8116202040682891E-6</v>
      </c>
      <c r="G33" s="74">
        <v>0</v>
      </c>
      <c r="H33" s="72">
        <v>3.2875602655209378E-6</v>
      </c>
      <c r="I33" s="73">
        <v>3.2759412731675969E-6</v>
      </c>
      <c r="J33" s="73">
        <v>3.2005588757415256E-6</v>
      </c>
      <c r="K33" s="73">
        <v>3.2465673852527095E-6</v>
      </c>
      <c r="L33" s="73">
        <v>3.241064315091184E-6</v>
      </c>
      <c r="M33" s="74">
        <v>0</v>
      </c>
      <c r="N33" s="72">
        <v>0</v>
      </c>
      <c r="O33" s="73">
        <v>0</v>
      </c>
      <c r="P33" s="73">
        <v>0</v>
      </c>
      <c r="Q33" s="73">
        <v>0</v>
      </c>
      <c r="R33" s="73">
        <v>7.4013777837031538E-6</v>
      </c>
      <c r="S33" s="74">
        <v>0</v>
      </c>
      <c r="T33" s="72">
        <v>0</v>
      </c>
      <c r="U33" s="73">
        <v>0</v>
      </c>
      <c r="V33" s="73">
        <v>0</v>
      </c>
      <c r="W33" s="73">
        <v>0</v>
      </c>
      <c r="X33" s="73">
        <v>4.4502801922086273E-6</v>
      </c>
      <c r="Y33" s="74">
        <v>0</v>
      </c>
      <c r="Z33" s="72">
        <v>0</v>
      </c>
      <c r="AA33" s="73">
        <v>0</v>
      </c>
      <c r="AB33" s="73">
        <v>0</v>
      </c>
      <c r="AC33" s="73">
        <v>0</v>
      </c>
      <c r="AD33" s="73">
        <v>1.3234167705630106E-5</v>
      </c>
      <c r="AE33" s="74">
        <v>0</v>
      </c>
    </row>
    <row r="34" spans="1:31" s="59" customFormat="1" x14ac:dyDescent="0.3">
      <c r="A34" s="80" t="str">
        <f>GWP!A34</f>
        <v>Sludge_CF+Landfill</v>
      </c>
      <c r="B34" s="72">
        <v>0</v>
      </c>
      <c r="C34" s="73">
        <v>0</v>
      </c>
      <c r="D34" s="73">
        <v>0</v>
      </c>
      <c r="E34" s="73">
        <v>0</v>
      </c>
      <c r="F34" s="73">
        <v>0</v>
      </c>
      <c r="G34" s="74">
        <v>0</v>
      </c>
      <c r="H34" s="72">
        <v>0</v>
      </c>
      <c r="I34" s="73">
        <v>0</v>
      </c>
      <c r="J34" s="73">
        <v>0</v>
      </c>
      <c r="K34" s="73">
        <v>0</v>
      </c>
      <c r="L34" s="73">
        <v>0</v>
      </c>
      <c r="M34" s="74">
        <v>0</v>
      </c>
      <c r="N34" s="72">
        <v>0</v>
      </c>
      <c r="O34" s="73">
        <v>0</v>
      </c>
      <c r="P34" s="73">
        <v>0</v>
      </c>
      <c r="Q34" s="73">
        <v>0</v>
      </c>
      <c r="R34" s="73">
        <v>0</v>
      </c>
      <c r="S34" s="74">
        <v>0</v>
      </c>
      <c r="T34" s="72">
        <v>0</v>
      </c>
      <c r="U34" s="73">
        <v>0</v>
      </c>
      <c r="V34" s="73">
        <v>0</v>
      </c>
      <c r="W34" s="73">
        <v>0</v>
      </c>
      <c r="X34" s="73">
        <v>0</v>
      </c>
      <c r="Y34" s="74">
        <v>0</v>
      </c>
      <c r="Z34" s="72">
        <v>0</v>
      </c>
      <c r="AA34" s="73">
        <v>0</v>
      </c>
      <c r="AB34" s="73">
        <v>0</v>
      </c>
      <c r="AC34" s="73">
        <v>0</v>
      </c>
      <c r="AD34" s="73">
        <v>0</v>
      </c>
      <c r="AE34" s="74">
        <v>0</v>
      </c>
    </row>
    <row r="35" spans="1:31" s="59" customFormat="1" x14ac:dyDescent="0.3">
      <c r="A35" s="80" t="str">
        <f>GWP!A35</f>
        <v>Sludge_CF+WWTP+dew</v>
      </c>
      <c r="B35" s="76">
        <v>-3.1130047845758315E-5</v>
      </c>
      <c r="C35" s="77">
        <v>-3.1769053279380718E-5</v>
      </c>
      <c r="D35" s="77">
        <v>-3.1060925224750565E-5</v>
      </c>
      <c r="E35" s="77">
        <v>-3.1270403974666853E-5</v>
      </c>
      <c r="F35" s="77">
        <v>-3.083350792796528E-5</v>
      </c>
      <c r="G35" s="78">
        <v>-3.1039588909866225E-5</v>
      </c>
      <c r="H35" s="76">
        <v>-4.1134375723148059E-5</v>
      </c>
      <c r="I35" s="77">
        <v>-4.0425048842410876E-5</v>
      </c>
      <c r="J35" s="77">
        <v>-4.0427584910332487E-5</v>
      </c>
      <c r="K35" s="77">
        <v>-4.0962001356630776E-5</v>
      </c>
      <c r="L35" s="77">
        <v>-4.0420869816680775E-5</v>
      </c>
      <c r="M35" s="78">
        <v>0</v>
      </c>
      <c r="N35" s="76">
        <v>-3.0128072208073078E-5</v>
      </c>
      <c r="O35" s="77">
        <v>-2.9416881053258221E-5</v>
      </c>
      <c r="P35" s="77">
        <v>-2.9585424473141442E-5</v>
      </c>
      <c r="Q35" s="77">
        <v>-2.998094792611309E-5</v>
      </c>
      <c r="R35" s="77">
        <v>-2.989105605412122E-5</v>
      </c>
      <c r="S35" s="78">
        <v>-2.9353968514632858E-5</v>
      </c>
      <c r="T35" s="76">
        <v>0</v>
      </c>
      <c r="U35" s="77">
        <v>0</v>
      </c>
      <c r="V35" s="77">
        <v>0</v>
      </c>
      <c r="W35" s="77">
        <v>0</v>
      </c>
      <c r="X35" s="77">
        <v>-5.9267999763561618E-5</v>
      </c>
      <c r="Y35" s="78">
        <v>0</v>
      </c>
      <c r="Z35" s="76">
        <v>-4.7197344635132724E-5</v>
      </c>
      <c r="AA35" s="77">
        <v>-4.7834745974762061E-5</v>
      </c>
      <c r="AB35" s="77">
        <v>-4.6791998929259717E-5</v>
      </c>
      <c r="AC35" s="77">
        <v>-4.7580143657189343E-5</v>
      </c>
      <c r="AD35" s="77">
        <v>-4.7832976647356011E-5</v>
      </c>
      <c r="AE35" s="78">
        <v>-4.8146614784959909E-5</v>
      </c>
    </row>
    <row r="36" spans="1:31" s="59" customFormat="1" x14ac:dyDescent="0.3">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row>
    <row r="37" spans="1:31" x14ac:dyDescent="0.3">
      <c r="A37" s="57" t="str">
        <f>GWP!A37</f>
        <v>PHA_refinery</v>
      </c>
      <c r="B37" s="69">
        <f t="shared" ref="B37:AE37" si="1">SUM(B6:B7)</f>
        <v>6.5084295334050837E-5</v>
      </c>
      <c r="C37" s="70">
        <f t="shared" si="1"/>
        <v>6.5553887455010304E-5</v>
      </c>
      <c r="D37" s="70">
        <f t="shared" si="1"/>
        <v>6.4827744377770396E-5</v>
      </c>
      <c r="E37" s="70">
        <f t="shared" si="1"/>
        <v>6.5187546658791813E-5</v>
      </c>
      <c r="F37" s="70">
        <f t="shared" si="1"/>
        <v>6.5194416615347133E-5</v>
      </c>
      <c r="G37" s="71">
        <f t="shared" si="1"/>
        <v>6.5046629328784357E-5</v>
      </c>
      <c r="H37" s="69">
        <f t="shared" si="1"/>
        <v>5.378435460628782E-5</v>
      </c>
      <c r="I37" s="70">
        <f t="shared" si="1"/>
        <v>5.3030082304689884E-5</v>
      </c>
      <c r="J37" s="70">
        <f t="shared" si="1"/>
        <v>5.3741582482743014E-5</v>
      </c>
      <c r="K37" s="70">
        <f t="shared" si="1"/>
        <v>5.3484589770181962E-5</v>
      </c>
      <c r="L37" s="70">
        <f t="shared" si="1"/>
        <v>5.3771757985236918E-5</v>
      </c>
      <c r="M37" s="71">
        <f t="shared" si="1"/>
        <v>5.3501879793970764E-5</v>
      </c>
      <c r="N37" s="69">
        <f t="shared" si="1"/>
        <v>5.0436999647804309E-5</v>
      </c>
      <c r="O37" s="70">
        <f t="shared" si="1"/>
        <v>5.0501327126263885E-5</v>
      </c>
      <c r="P37" s="70">
        <f t="shared" si="1"/>
        <v>5.0773097076162989E-5</v>
      </c>
      <c r="Q37" s="70">
        <f t="shared" si="1"/>
        <v>5.0889291077361013E-5</v>
      </c>
      <c r="R37" s="70">
        <f t="shared" si="1"/>
        <v>5.0618943485657848E-5</v>
      </c>
      <c r="S37" s="71">
        <f t="shared" si="1"/>
        <v>5.0601683676636001E-5</v>
      </c>
      <c r="T37" s="69">
        <f t="shared" si="1"/>
        <v>5.1918126137130153E-5</v>
      </c>
      <c r="U37" s="70">
        <f t="shared" si="1"/>
        <v>5.1803980062038624E-5</v>
      </c>
      <c r="V37" s="70">
        <f t="shared" si="1"/>
        <v>5.2106373542451215E-5</v>
      </c>
      <c r="W37" s="70">
        <f t="shared" si="1"/>
        <v>5.1736735879939355E-5</v>
      </c>
      <c r="X37" s="70">
        <f t="shared" si="1"/>
        <v>5.181726527424669E-5</v>
      </c>
      <c r="Y37" s="71">
        <f t="shared" si="1"/>
        <v>5.2258088395213038E-5</v>
      </c>
      <c r="Z37" s="69">
        <f t="shared" si="1"/>
        <v>6.6761009268909052E-5</v>
      </c>
      <c r="AA37" s="70">
        <f t="shared" si="1"/>
        <v>6.6740748537395223E-5</v>
      </c>
      <c r="AB37" s="70">
        <f t="shared" si="1"/>
        <v>6.6595975339558231E-5</v>
      </c>
      <c r="AC37" s="70">
        <f t="shared" si="1"/>
        <v>6.6451561953003395E-5</v>
      </c>
      <c r="AD37" s="70">
        <f t="shared" si="1"/>
        <v>6.6171066841204786E-5</v>
      </c>
      <c r="AE37" s="71">
        <f t="shared" si="1"/>
        <v>6.6565352769442913E-5</v>
      </c>
    </row>
    <row r="38" spans="1:31" x14ac:dyDescent="0.3">
      <c r="A38" s="57" t="str">
        <f>GWP!A38</f>
        <v>PHA_waste</v>
      </c>
      <c r="B38" s="72">
        <f t="shared" ref="B38:AE38" si="2">SUM(B8:B15)</f>
        <v>3.6939692091404226E-5</v>
      </c>
      <c r="C38" s="73">
        <f t="shared" si="2"/>
        <v>3.7924775428867057E-5</v>
      </c>
      <c r="D38" s="73">
        <f t="shared" si="2"/>
        <v>3.6952767371956324E-5</v>
      </c>
      <c r="E38" s="73">
        <f t="shared" si="2"/>
        <v>3.6556911970719936E-5</v>
      </c>
      <c r="F38" s="73">
        <f t="shared" si="2"/>
        <v>3.5255945112488346E-5</v>
      </c>
      <c r="G38" s="74">
        <f t="shared" si="2"/>
        <v>3.0314930303224736E-5</v>
      </c>
      <c r="H38" s="72">
        <f t="shared" si="2"/>
        <v>4.26065364087547E-5</v>
      </c>
      <c r="I38" s="73">
        <f t="shared" si="2"/>
        <v>4.1857574575833495E-5</v>
      </c>
      <c r="J38" s="73">
        <f t="shared" si="2"/>
        <v>4.2339575909071804E-5</v>
      </c>
      <c r="K38" s="73">
        <f t="shared" si="2"/>
        <v>4.2847335888746265E-5</v>
      </c>
      <c r="L38" s="73">
        <f t="shared" si="2"/>
        <v>4.2075951638801296E-5</v>
      </c>
      <c r="M38" s="74">
        <f t="shared" si="2"/>
        <v>-3.3646070537818611E-5</v>
      </c>
      <c r="N38" s="72">
        <f t="shared" si="2"/>
        <v>4.0921385035270828E-5</v>
      </c>
      <c r="O38" s="73">
        <f t="shared" si="2"/>
        <v>4.0087010890631873E-5</v>
      </c>
      <c r="P38" s="73">
        <f t="shared" si="2"/>
        <v>4.0057508936442265E-5</v>
      </c>
      <c r="Q38" s="73">
        <f t="shared" si="2"/>
        <v>4.1858297390582264E-5</v>
      </c>
      <c r="R38" s="73">
        <f t="shared" si="2"/>
        <v>5.438289845600644E-5</v>
      </c>
      <c r="S38" s="74">
        <f t="shared" si="2"/>
        <v>3.7867188555248775E-5</v>
      </c>
      <c r="T38" s="72">
        <f t="shared" si="2"/>
        <v>-4.091608960441075E-5</v>
      </c>
      <c r="U38" s="73">
        <f t="shared" si="2"/>
        <v>-4.0564702492485705E-5</v>
      </c>
      <c r="V38" s="73">
        <f t="shared" si="2"/>
        <v>-4.0446590254003659E-5</v>
      </c>
      <c r="W38" s="73">
        <f t="shared" si="2"/>
        <v>-4.0625543541831537E-5</v>
      </c>
      <c r="X38" s="73">
        <f t="shared" si="2"/>
        <v>7.0132412519601376E-5</v>
      </c>
      <c r="Y38" s="74">
        <f t="shared" si="2"/>
        <v>-4.0763038538262265E-5</v>
      </c>
      <c r="Z38" s="72">
        <f t="shared" si="2"/>
        <v>5.3143415574923238E-5</v>
      </c>
      <c r="AA38" s="73">
        <f t="shared" si="2"/>
        <v>5.3794676473374211E-5</v>
      </c>
      <c r="AB38" s="73">
        <f t="shared" si="2"/>
        <v>5.2384452712495779E-5</v>
      </c>
      <c r="AC38" s="73">
        <f t="shared" si="2"/>
        <v>4.2939000106357607E-5</v>
      </c>
      <c r="AD38" s="73">
        <f t="shared" si="2"/>
        <v>4.3870620111709891E-5</v>
      </c>
      <c r="AE38" s="74">
        <f t="shared" si="2"/>
        <v>3.9966667880979447E-5</v>
      </c>
    </row>
    <row r="39" spans="1:31" x14ac:dyDescent="0.3">
      <c r="A39" s="57" t="str">
        <f>GWP!A39</f>
        <v>Food waste_CF</v>
      </c>
      <c r="B39" s="72">
        <f t="shared" ref="B39:X39" si="3">SUM(B16:B25)</f>
        <v>8.5509594055141651E-7</v>
      </c>
      <c r="C39" s="73">
        <f t="shared" si="3"/>
        <v>-1.20876704295606E-5</v>
      </c>
      <c r="D39" s="73">
        <f t="shared" si="3"/>
        <v>4.1298219118763346E-7</v>
      </c>
      <c r="E39" s="73">
        <f t="shared" si="3"/>
        <v>-7.3682100239856716E-6</v>
      </c>
      <c r="F39" s="73">
        <f t="shared" si="3"/>
        <v>1.2872884585993222E-6</v>
      </c>
      <c r="G39" s="74">
        <f t="shared" si="3"/>
        <v>6.7071549355358725E-7</v>
      </c>
      <c r="H39" s="72">
        <f t="shared" si="3"/>
        <v>3.555175797735599E-5</v>
      </c>
      <c r="I39" s="73">
        <f t="shared" si="3"/>
        <v>3.0295751933377648E-5</v>
      </c>
      <c r="J39" s="73">
        <f t="shared" si="3"/>
        <v>3.5228556406007703E-5</v>
      </c>
      <c r="K39" s="73">
        <f t="shared" si="3"/>
        <v>3.0557874600402652E-5</v>
      </c>
      <c r="L39" s="73">
        <f t="shared" si="3"/>
        <v>3.5166846115002601E-5</v>
      </c>
      <c r="M39" s="74">
        <f t="shared" si="3"/>
        <v>3.5160784405998159E-5</v>
      </c>
      <c r="N39" s="72">
        <f t="shared" si="3"/>
        <v>3.6738228031862855E-5</v>
      </c>
      <c r="O39" s="73">
        <f t="shared" si="3"/>
        <v>-6.2375130718882535E-6</v>
      </c>
      <c r="P39" s="73">
        <f t="shared" si="3"/>
        <v>3.6302819998548405E-5</v>
      </c>
      <c r="Q39" s="73">
        <f t="shared" si="3"/>
        <v>-1.4398808368383885E-5</v>
      </c>
      <c r="R39" s="73">
        <f t="shared" si="3"/>
        <v>3.6589229472698586E-5</v>
      </c>
      <c r="S39" s="74">
        <f t="shared" si="3"/>
        <v>3.5858834682985646E-5</v>
      </c>
      <c r="T39" s="72">
        <f t="shared" si="3"/>
        <v>-1.1984647935014277E-5</v>
      </c>
      <c r="U39" s="73">
        <f t="shared" si="3"/>
        <v>-6.8105016767920114E-6</v>
      </c>
      <c r="V39" s="73">
        <f t="shared" si="3"/>
        <v>3.6085194064859937E-5</v>
      </c>
      <c r="W39" s="73">
        <f t="shared" si="3"/>
        <v>-7.7444717128834206E-6</v>
      </c>
      <c r="X39" s="73">
        <f t="shared" si="3"/>
        <v>-1.1980256306349075E-5</v>
      </c>
      <c r="Y39" s="74">
        <f>SUM(Y16:Y25)</f>
        <v>-1.1987967157330575E-5</v>
      </c>
      <c r="Z39" s="72">
        <f t="shared" ref="Z39:AE39" si="4">SUM(Z16:Z25)</f>
        <v>6.4519532524050474E-6</v>
      </c>
      <c r="AA39" s="73">
        <f t="shared" si="4"/>
        <v>9.9173024773665149E-6</v>
      </c>
      <c r="AB39" s="73">
        <f t="shared" si="4"/>
        <v>1.1184005227344704E-5</v>
      </c>
      <c r="AC39" s="73">
        <f t="shared" si="4"/>
        <v>1.0350062050958738E-4</v>
      </c>
      <c r="AD39" s="73">
        <f t="shared" si="4"/>
        <v>6.0695469454484629E-6</v>
      </c>
      <c r="AE39" s="74">
        <f t="shared" si="4"/>
        <v>6.4645745743717316E-6</v>
      </c>
    </row>
    <row r="40" spans="1:31" x14ac:dyDescent="0.3">
      <c r="A40" s="57" t="str">
        <f>GWP!A40</f>
        <v>Sludge_CF</v>
      </c>
      <c r="B40" s="72">
        <f t="shared" ref="B40:AE40" si="5">SUM(B26:B35)</f>
        <v>-2.4816584794481517E-5</v>
      </c>
      <c r="C40" s="73">
        <f t="shared" si="5"/>
        <v>-2.5356318147335251E-5</v>
      </c>
      <c r="D40" s="73">
        <f t="shared" si="5"/>
        <v>-2.4668672644964503E-5</v>
      </c>
      <c r="E40" s="73">
        <f t="shared" si="5"/>
        <v>-2.4877195039509668E-5</v>
      </c>
      <c r="F40" s="73">
        <f t="shared" si="5"/>
        <v>-2.8129557282465154E-5</v>
      </c>
      <c r="G40" s="74">
        <f t="shared" si="5"/>
        <v>-3.36860523523865E-5</v>
      </c>
      <c r="H40" s="72">
        <f t="shared" si="5"/>
        <v>-4.2418989172434398E-5</v>
      </c>
      <c r="I40" s="73">
        <f t="shared" si="5"/>
        <v>-4.170307215880518E-5</v>
      </c>
      <c r="J40" s="73">
        <f t="shared" si="5"/>
        <v>-4.1836157729719955E-5</v>
      </c>
      <c r="K40" s="73">
        <f t="shared" si="5"/>
        <v>-4.2350914597603692E-5</v>
      </c>
      <c r="L40" s="73">
        <f t="shared" si="5"/>
        <v>-4.1757973520794659E-5</v>
      </c>
      <c r="M40" s="74">
        <f t="shared" si="5"/>
        <v>1.4952509726714886E-5</v>
      </c>
      <c r="N40" s="72">
        <f t="shared" si="5"/>
        <v>-2.5882845127850325E-5</v>
      </c>
      <c r="O40" s="73">
        <f t="shared" si="5"/>
        <v>-2.5219509110267582E-5</v>
      </c>
      <c r="P40" s="73">
        <f t="shared" si="5"/>
        <v>-2.5330306083281035E-5</v>
      </c>
      <c r="Q40" s="73">
        <f t="shared" si="5"/>
        <v>-2.5750522755028642E-5</v>
      </c>
      <c r="R40" s="73">
        <f t="shared" si="5"/>
        <v>-2.3142746440461155E-5</v>
      </c>
      <c r="S40" s="74">
        <f t="shared" si="5"/>
        <v>-2.9263850593986553E-5</v>
      </c>
      <c r="T40" s="72">
        <f t="shared" si="5"/>
        <v>2.7911336965278842E-5</v>
      </c>
      <c r="U40" s="73">
        <f t="shared" si="5"/>
        <v>2.776852350872193E-5</v>
      </c>
      <c r="V40" s="73">
        <f t="shared" si="5"/>
        <v>2.7827363867405116E-5</v>
      </c>
      <c r="W40" s="73">
        <f t="shared" si="5"/>
        <v>2.7822494008452349E-5</v>
      </c>
      <c r="X40" s="73">
        <f t="shared" si="5"/>
        <v>-5.8260676653275188E-5</v>
      </c>
      <c r="Y40" s="74">
        <f t="shared" si="5"/>
        <v>2.7864014723270383E-5</v>
      </c>
      <c r="Z40" s="72">
        <f t="shared" si="5"/>
        <v>-4.4290235018308428E-5</v>
      </c>
      <c r="AA40" s="73">
        <f t="shared" si="5"/>
        <v>-4.4920888047284258E-5</v>
      </c>
      <c r="AB40" s="73">
        <f t="shared" si="5"/>
        <v>-4.3770730991699107E-5</v>
      </c>
      <c r="AC40" s="73">
        <f t="shared" si="5"/>
        <v>-4.4662547850870477E-5</v>
      </c>
      <c r="AD40" s="73">
        <f t="shared" si="5"/>
        <v>-3.9896337531484464E-5</v>
      </c>
      <c r="AE40" s="74">
        <f t="shared" si="5"/>
        <v>-5.5111852224187536E-5</v>
      </c>
    </row>
    <row r="41" spans="1:31" x14ac:dyDescent="0.3">
      <c r="A41" s="57" t="str">
        <f>GWP!A41</f>
        <v>Waste</v>
      </c>
      <c r="B41" s="72">
        <v>-2.2759974880838E-6</v>
      </c>
      <c r="C41" s="73">
        <v>-2.2826020444247402E-6</v>
      </c>
      <c r="D41" s="73">
        <v>-2.2743532694903999E-6</v>
      </c>
      <c r="E41" s="73">
        <v>-6.7462764577526198E-6</v>
      </c>
      <c r="F41" s="73">
        <v>-2.2692875911267102E-6</v>
      </c>
      <c r="G41" s="74">
        <v>-2.27473170299372E-6</v>
      </c>
      <c r="H41" s="72">
        <v>-1.19744522378123E-5</v>
      </c>
      <c r="I41" s="73">
        <v>-1.19608363145708E-5</v>
      </c>
      <c r="J41" s="73">
        <v>-1.2005302616856899E-5</v>
      </c>
      <c r="K41" s="73">
        <v>-1.19772209993408E-5</v>
      </c>
      <c r="L41" s="73">
        <v>-1.2027218230711E-5</v>
      </c>
      <c r="M41" s="74">
        <v>-1.1975444568022799E-5</v>
      </c>
      <c r="N41" s="72">
        <v>-1.7489850017766801E-6</v>
      </c>
      <c r="O41" s="73">
        <v>-1.7508680355419899E-6</v>
      </c>
      <c r="P41" s="73">
        <v>-1.7652349787224599E-6</v>
      </c>
      <c r="Q41" s="73">
        <v>-4.55652092580162E-6</v>
      </c>
      <c r="R41" s="73">
        <v>-1.7621975086606401E-6</v>
      </c>
      <c r="S41" s="74">
        <v>-1.7409647239910101E-6</v>
      </c>
      <c r="T41" s="72">
        <v>-7.48000713164956E-6</v>
      </c>
      <c r="U41" s="73">
        <v>-7.51175418642305E-6</v>
      </c>
      <c r="V41" s="73">
        <v>-7.4473028910285402E-6</v>
      </c>
      <c r="W41" s="73">
        <v>-7.4801237250143099E-6</v>
      </c>
      <c r="X41" s="73">
        <v>-7.4770736532822602E-6</v>
      </c>
      <c r="Y41" s="74">
        <v>-7.4684170067779002E-6</v>
      </c>
      <c r="Z41" s="72">
        <v>8.2839901154870899E-8</v>
      </c>
      <c r="AA41" s="73">
        <v>8.2688558096455299E-8</v>
      </c>
      <c r="AB41" s="73">
        <v>8.30179204816791E-8</v>
      </c>
      <c r="AC41" s="73">
        <v>-3.1060082653101002E-5</v>
      </c>
      <c r="AD41" s="73">
        <v>8.2820482139404402E-8</v>
      </c>
      <c r="AE41" s="74">
        <v>8.2792174698539694E-8</v>
      </c>
    </row>
    <row r="42" spans="1:31" x14ac:dyDescent="0.3">
      <c r="A42" s="79" t="str">
        <f>GWP!A42</f>
        <v>Total</v>
      </c>
      <c r="B42" s="72">
        <f>SUM(B37:B41)</f>
        <v>7.5786501083441161E-5</v>
      </c>
      <c r="C42" s="73">
        <f t="shared" ref="C42:AE42" si="6">SUM(C37:C41)</f>
        <v>6.375207226255676E-5</v>
      </c>
      <c r="D42" s="73">
        <f t="shared" si="6"/>
        <v>7.5250468026459452E-5</v>
      </c>
      <c r="E42" s="73">
        <f t="shared" si="6"/>
        <v>6.2752777108263791E-5</v>
      </c>
      <c r="F42" s="73">
        <f t="shared" si="6"/>
        <v>7.1338805312842941E-5</v>
      </c>
      <c r="G42" s="74">
        <f t="shared" si="6"/>
        <v>6.0071491070182451E-5</v>
      </c>
      <c r="H42" s="72">
        <f t="shared" si="6"/>
        <v>7.7549207582151825E-5</v>
      </c>
      <c r="I42" s="73">
        <f t="shared" si="6"/>
        <v>7.1519500340525051E-5</v>
      </c>
      <c r="J42" s="73">
        <f t="shared" si="6"/>
        <v>7.7468254451245675E-5</v>
      </c>
      <c r="K42" s="73">
        <f t="shared" si="6"/>
        <v>7.2561664662386407E-5</v>
      </c>
      <c r="L42" s="73">
        <f t="shared" si="6"/>
        <v>7.7229363987535156E-5</v>
      </c>
      <c r="M42" s="74">
        <f t="shared" si="6"/>
        <v>5.7993658820842402E-5</v>
      </c>
      <c r="N42" s="72">
        <f t="shared" si="6"/>
        <v>1.00464782585311E-4</v>
      </c>
      <c r="O42" s="73">
        <f t="shared" si="6"/>
        <v>5.7380447799197933E-5</v>
      </c>
      <c r="P42" s="73">
        <f t="shared" si="6"/>
        <v>1.0003788494915016E-4</v>
      </c>
      <c r="Q42" s="73">
        <f t="shared" si="6"/>
        <v>4.8041736418729128E-5</v>
      </c>
      <c r="R42" s="73">
        <f t="shared" si="6"/>
        <v>1.1668612746524107E-4</v>
      </c>
      <c r="S42" s="74">
        <f t="shared" si="6"/>
        <v>9.3322891596892858E-5</v>
      </c>
      <c r="T42" s="72">
        <f t="shared" si="6"/>
        <v>1.9448718431334406E-5</v>
      </c>
      <c r="U42" s="73">
        <f t="shared" si="6"/>
        <v>2.4685545215059787E-5</v>
      </c>
      <c r="V42" s="73">
        <f t="shared" si="6"/>
        <v>6.8125038329684074E-5</v>
      </c>
      <c r="W42" s="73">
        <f t="shared" si="6"/>
        <v>2.3709090908662437E-5</v>
      </c>
      <c r="X42" s="73">
        <f t="shared" si="6"/>
        <v>4.4231671180941538E-5</v>
      </c>
      <c r="Y42" s="74">
        <f t="shared" si="6"/>
        <v>1.9902680416112681E-5</v>
      </c>
      <c r="Z42" s="72">
        <f t="shared" si="6"/>
        <v>8.2148982979083778E-5</v>
      </c>
      <c r="AA42" s="73">
        <f t="shared" si="6"/>
        <v>8.5614527998948149E-5</v>
      </c>
      <c r="AB42" s="73">
        <f t="shared" si="6"/>
        <v>8.6476720208181277E-5</v>
      </c>
      <c r="AC42" s="73">
        <f t="shared" si="6"/>
        <v>1.3716855206497692E-4</v>
      </c>
      <c r="AD42" s="73">
        <f t="shared" si="6"/>
        <v>7.6297716849018071E-5</v>
      </c>
      <c r="AE42" s="74">
        <f t="shared" si="6"/>
        <v>5.7967535175305103E-5</v>
      </c>
    </row>
    <row r="43" spans="1:31" x14ac:dyDescent="0.3">
      <c r="A43" s="79" t="str">
        <f>GWP!A43</f>
        <v>Err +</v>
      </c>
      <c r="B43" s="72">
        <v>2.0167805287300302E-5</v>
      </c>
      <c r="C43" s="73">
        <v>1.8834576058898557E-5</v>
      </c>
      <c r="D43" s="73">
        <v>2.0172750538762768E-5</v>
      </c>
      <c r="E43" s="73">
        <v>1.9898200864791439E-5</v>
      </c>
      <c r="F43" s="73">
        <v>1.948243103533858E-5</v>
      </c>
      <c r="G43" s="74">
        <v>1.9929112449563196E-5</v>
      </c>
      <c r="H43" s="72">
        <v>1.7321580570890739E-5</v>
      </c>
      <c r="I43" s="73">
        <v>2.0328333816846723E-5</v>
      </c>
      <c r="J43" s="73">
        <v>1.7263100985143046E-5</v>
      </c>
      <c r="K43" s="73">
        <v>2.1106680371105278E-5</v>
      </c>
      <c r="L43" s="73">
        <v>1.8338312691550834E-5</v>
      </c>
      <c r="M43" s="74">
        <v>1.6168478353839827E-5</v>
      </c>
      <c r="N43" s="72">
        <v>2.6029163593368145E-5</v>
      </c>
      <c r="O43" s="73">
        <v>1.7853259632512511E-5</v>
      </c>
      <c r="P43" s="73">
        <v>2.5690022684081738E-5</v>
      </c>
      <c r="Q43" s="73">
        <v>2.0127535981244961E-5</v>
      </c>
      <c r="R43" s="73">
        <v>2.8827238527834285E-5</v>
      </c>
      <c r="S43" s="74">
        <v>2.7076872934515481E-5</v>
      </c>
      <c r="T43" s="72">
        <v>1.6799880005406808E-5</v>
      </c>
      <c r="U43" s="73">
        <v>2.1922270167572126E-5</v>
      </c>
      <c r="V43" s="73">
        <v>1.7029915548319059E-5</v>
      </c>
      <c r="W43" s="73">
        <v>2.2129547678798591E-5</v>
      </c>
      <c r="X43" s="73">
        <v>1.7270844447609781E-5</v>
      </c>
      <c r="Y43" s="74">
        <v>1.7933835014265695E-5</v>
      </c>
      <c r="Z43" s="72">
        <v>1.713118573262326E-5</v>
      </c>
      <c r="AA43" s="73">
        <v>1.8714622480491452E-5</v>
      </c>
      <c r="AB43" s="73">
        <v>1.8916396415220589E-5</v>
      </c>
      <c r="AC43" s="73">
        <v>3.4119986611944774E-5</v>
      </c>
      <c r="AD43" s="73">
        <v>1.7143675137468157E-5</v>
      </c>
      <c r="AE43" s="74">
        <v>1.9260341835475726E-5</v>
      </c>
    </row>
    <row r="44" spans="1:31" x14ac:dyDescent="0.3">
      <c r="A44" s="79" t="str">
        <f>GWP!A44</f>
        <v>Err -</v>
      </c>
      <c r="B44" s="76">
        <v>1.6876997475040559E-5</v>
      </c>
      <c r="C44" s="77">
        <v>1.4804981498892648E-5</v>
      </c>
      <c r="D44" s="77">
        <v>1.6109053382272091E-5</v>
      </c>
      <c r="E44" s="77">
        <v>1.7401894603344154E-5</v>
      </c>
      <c r="F44" s="77">
        <v>1.7768018082935279E-5</v>
      </c>
      <c r="G44" s="78">
        <v>1.7597760309848203E-5</v>
      </c>
      <c r="H44" s="76">
        <v>1.4410721095851548E-5</v>
      </c>
      <c r="I44" s="77">
        <v>1.9248409772691991E-5</v>
      </c>
      <c r="J44" s="77">
        <v>1.513463261763404E-5</v>
      </c>
      <c r="K44" s="77">
        <v>1.9815838032276914E-5</v>
      </c>
      <c r="L44" s="77">
        <v>1.4510609897737235E-5</v>
      </c>
      <c r="M44" s="78">
        <v>1.2534152997196481E-5</v>
      </c>
      <c r="N44" s="76">
        <v>2.6929962626835624E-5</v>
      </c>
      <c r="O44" s="77">
        <v>1.4269832037566668E-5</v>
      </c>
      <c r="P44" s="77">
        <v>2.865311774900957E-5</v>
      </c>
      <c r="Q44" s="77">
        <v>1.8131736030493538E-5</v>
      </c>
      <c r="R44" s="77">
        <v>2.6459777039855107E-5</v>
      </c>
      <c r="S44" s="78">
        <v>2.6738040628756002E-5</v>
      </c>
      <c r="T44" s="76">
        <v>1.4829405222724067E-5</v>
      </c>
      <c r="U44" s="77">
        <v>1.8982750319168334E-5</v>
      </c>
      <c r="V44" s="77">
        <v>1.4121467398583544E-5</v>
      </c>
      <c r="W44" s="77">
        <v>1.8300456362815706E-5</v>
      </c>
      <c r="X44" s="77">
        <v>1.5738862163698728E-5</v>
      </c>
      <c r="Y44" s="78">
        <v>1.5424541181404242E-5</v>
      </c>
      <c r="Z44" s="76">
        <v>1.4354399677266101E-5</v>
      </c>
      <c r="AA44" s="77">
        <v>1.6909255061491361E-5</v>
      </c>
      <c r="AB44" s="77">
        <v>1.6374629159281358E-5</v>
      </c>
      <c r="AC44" s="77">
        <v>3.5400876287177633E-5</v>
      </c>
      <c r="AD44" s="77">
        <v>1.4856760400233564E-5</v>
      </c>
      <c r="AE44" s="78">
        <v>1.7517058515887545E-5</v>
      </c>
    </row>
    <row r="45" spans="1:31" x14ac:dyDescent="0.3">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row>
    <row r="46" spans="1:3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31" ht="27.6" x14ac:dyDescent="0.3">
      <c r="B47" s="81" t="str">
        <f>GWP!B47</f>
        <v>FW_sep.</v>
      </c>
      <c r="C47" s="82" t="str">
        <f>GWP!C47</f>
        <v>FW_residual</v>
      </c>
      <c r="D47" s="82" t="str">
        <f>GWP!D47</f>
        <v>FW_AD</v>
      </c>
      <c r="E47" s="82" t="str">
        <f>GWP!E47</f>
        <v>FW_Inc</v>
      </c>
      <c r="F47" s="82" t="str">
        <f>GWP!F47</f>
        <v>SS_AD_Inc</v>
      </c>
      <c r="G47" s="83" t="str">
        <f>GWP!G47</f>
        <v>SS_AD_UOL</v>
      </c>
      <c r="H47" s="81" t="str">
        <f>GWP!H47</f>
        <v>FW_sep.</v>
      </c>
      <c r="I47" s="82" t="str">
        <f>GWP!I47</f>
        <v>FW_residual</v>
      </c>
      <c r="J47" s="82" t="str">
        <f>GWP!J47</f>
        <v>FW_AD</v>
      </c>
      <c r="K47" s="82" t="str">
        <f>GWP!K47</f>
        <v>FW_Inc</v>
      </c>
      <c r="L47" s="82" t="str">
        <f>GWP!L47</f>
        <v>SS_AD_Inc</v>
      </c>
      <c r="M47" s="83" t="str">
        <f>GWP!M47</f>
        <v>SS_AD_UOL</v>
      </c>
      <c r="N47" s="81" t="str">
        <f>GWP!N47</f>
        <v>FW_sep.</v>
      </c>
      <c r="O47" s="82" t="str">
        <f>GWP!O47</f>
        <v>FW_residual</v>
      </c>
      <c r="P47" s="82" t="str">
        <f>GWP!P47</f>
        <v>FW_AD</v>
      </c>
      <c r="Q47" s="82" t="str">
        <f>GWP!Q47</f>
        <v>FW_Inc</v>
      </c>
      <c r="R47" s="82" t="str">
        <f>GWP!R47</f>
        <v>SS_AD_Inc</v>
      </c>
      <c r="S47" s="83" t="str">
        <f>GWP!S47</f>
        <v>SS_AD_UOL</v>
      </c>
      <c r="T47" s="81" t="str">
        <f>GWP!T47</f>
        <v>FW_sep.</v>
      </c>
      <c r="U47" s="82" t="str">
        <f>GWP!U47</f>
        <v>FW_residual</v>
      </c>
      <c r="V47" s="82" t="str">
        <f>GWP!V47</f>
        <v>FW_AD</v>
      </c>
      <c r="W47" s="82" t="str">
        <f>GWP!W47</f>
        <v>FW_Inc</v>
      </c>
      <c r="X47" s="82" t="str">
        <f>GWP!X47</f>
        <v>SS_AD_Inc</v>
      </c>
      <c r="Y47" s="83" t="str">
        <f>GWP!Y47</f>
        <v>SS_AD_UOL</v>
      </c>
      <c r="Z47" s="81" t="str">
        <f>GWP!Z47</f>
        <v>FW_sep.</v>
      </c>
      <c r="AA47" s="82" t="str">
        <f>GWP!AA47</f>
        <v>FW_residual</v>
      </c>
      <c r="AB47" s="82" t="str">
        <f>GWP!AB47</f>
        <v>FW_AD</v>
      </c>
      <c r="AC47" s="82" t="str">
        <f>GWP!AC47</f>
        <v>FW_Inc</v>
      </c>
      <c r="AD47" s="82" t="str">
        <f>GWP!AD47</f>
        <v>SS_AD_Inc</v>
      </c>
      <c r="AE47" s="83" t="str">
        <f>GWP!AE47</f>
        <v>SS_AD_UOL</v>
      </c>
    </row>
    <row r="48" spans="1:31" x14ac:dyDescent="0.3">
      <c r="A48" s="57" t="str">
        <f>GWP!A48</f>
        <v>Baseline</v>
      </c>
      <c r="B48" s="69">
        <f>B42</f>
        <v>7.5786501083441161E-5</v>
      </c>
      <c r="C48" s="70">
        <f t="shared" ref="C48:AE48" si="7">C42</f>
        <v>6.375207226255676E-5</v>
      </c>
      <c r="D48" s="70">
        <f t="shared" si="7"/>
        <v>7.5250468026459452E-5</v>
      </c>
      <c r="E48" s="70">
        <f t="shared" si="7"/>
        <v>6.2752777108263791E-5</v>
      </c>
      <c r="F48" s="70">
        <f t="shared" si="7"/>
        <v>7.1338805312842941E-5</v>
      </c>
      <c r="G48" s="71">
        <f t="shared" si="7"/>
        <v>6.0071491070182451E-5</v>
      </c>
      <c r="H48" s="69">
        <f t="shared" si="7"/>
        <v>7.7549207582151825E-5</v>
      </c>
      <c r="I48" s="70">
        <f t="shared" si="7"/>
        <v>7.1519500340525051E-5</v>
      </c>
      <c r="J48" s="70">
        <f t="shared" si="7"/>
        <v>7.7468254451245675E-5</v>
      </c>
      <c r="K48" s="70">
        <f t="shared" si="7"/>
        <v>7.2561664662386407E-5</v>
      </c>
      <c r="L48" s="70">
        <f t="shared" si="7"/>
        <v>7.7229363987535156E-5</v>
      </c>
      <c r="M48" s="71">
        <f t="shared" si="7"/>
        <v>5.7993658820842402E-5</v>
      </c>
      <c r="N48" s="69">
        <f t="shared" si="7"/>
        <v>1.00464782585311E-4</v>
      </c>
      <c r="O48" s="70">
        <f t="shared" si="7"/>
        <v>5.7380447799197933E-5</v>
      </c>
      <c r="P48" s="70">
        <f t="shared" si="7"/>
        <v>1.0003788494915016E-4</v>
      </c>
      <c r="Q48" s="70">
        <f t="shared" si="7"/>
        <v>4.8041736418729128E-5</v>
      </c>
      <c r="R48" s="70">
        <f t="shared" si="7"/>
        <v>1.1668612746524107E-4</v>
      </c>
      <c r="S48" s="71">
        <f t="shared" si="7"/>
        <v>9.3322891596892858E-5</v>
      </c>
      <c r="T48" s="69">
        <f t="shared" si="7"/>
        <v>1.9448718431334406E-5</v>
      </c>
      <c r="U48" s="70">
        <f t="shared" si="7"/>
        <v>2.4685545215059787E-5</v>
      </c>
      <c r="V48" s="70">
        <f t="shared" si="7"/>
        <v>6.8125038329684074E-5</v>
      </c>
      <c r="W48" s="70">
        <f t="shared" si="7"/>
        <v>2.3709090908662437E-5</v>
      </c>
      <c r="X48" s="70">
        <f t="shared" si="7"/>
        <v>4.4231671180941538E-5</v>
      </c>
      <c r="Y48" s="71">
        <f t="shared" si="7"/>
        <v>1.9902680416112681E-5</v>
      </c>
      <c r="Z48" s="69">
        <f t="shared" si="7"/>
        <v>8.2148982979083778E-5</v>
      </c>
      <c r="AA48" s="70">
        <f t="shared" si="7"/>
        <v>8.5614527998948149E-5</v>
      </c>
      <c r="AB48" s="70">
        <f t="shared" si="7"/>
        <v>8.6476720208181277E-5</v>
      </c>
      <c r="AC48" s="70">
        <f t="shared" si="7"/>
        <v>1.3716855206497692E-4</v>
      </c>
      <c r="AD48" s="70">
        <f t="shared" si="7"/>
        <v>7.6297716849018071E-5</v>
      </c>
      <c r="AE48" s="71">
        <f t="shared" si="7"/>
        <v>5.7967535175305103E-5</v>
      </c>
    </row>
    <row r="49" spans="1:31" x14ac:dyDescent="0.3">
      <c r="A49" s="57" t="str">
        <f>GWP!A49</f>
        <v>LDPE</v>
      </c>
      <c r="B49" s="72">
        <v>1.9553208646142902E-5</v>
      </c>
      <c r="C49" s="73">
        <v>1.9547172911963462E-5</v>
      </c>
      <c r="D49" s="73">
        <v>1.955055704191854E-5</v>
      </c>
      <c r="E49" s="73">
        <v>1.5069737773944972E-5</v>
      </c>
      <c r="F49" s="73">
        <v>1.9548849981633691E-5</v>
      </c>
      <c r="G49" s="74">
        <v>1.954286917029466E-5</v>
      </c>
      <c r="H49" s="72">
        <v>9.8500124292692013E-6</v>
      </c>
      <c r="I49" s="73">
        <v>9.863628352510701E-6</v>
      </c>
      <c r="J49" s="73">
        <v>9.8191620502246019E-6</v>
      </c>
      <c r="K49" s="73">
        <v>9.8472436677407011E-6</v>
      </c>
      <c r="L49" s="73">
        <v>9.797246436370501E-6</v>
      </c>
      <c r="M49" s="74">
        <v>9.8490200990587022E-6</v>
      </c>
      <c r="N49" s="72">
        <v>2.0075479665304821E-5</v>
      </c>
      <c r="O49" s="73">
        <v>2.0073596631539511E-5</v>
      </c>
      <c r="P49" s="73">
        <v>2.0059229688359043E-5</v>
      </c>
      <c r="Q49" s="73">
        <v>1.7267943741279883E-5</v>
      </c>
      <c r="R49" s="73">
        <v>2.0062267158420863E-5</v>
      </c>
      <c r="S49" s="74">
        <v>2.0083499943090491E-5</v>
      </c>
      <c r="T49" s="72">
        <v>1.4344457535431942E-5</v>
      </c>
      <c r="U49" s="73">
        <v>1.4312710480658451E-5</v>
      </c>
      <c r="V49" s="73">
        <v>1.437716177605296E-5</v>
      </c>
      <c r="W49" s="73">
        <v>1.4344340942067191E-5</v>
      </c>
      <c r="X49" s="73">
        <v>1.434739101379924E-5</v>
      </c>
      <c r="Y49" s="74">
        <v>1.43560476603036E-5</v>
      </c>
      <c r="Z49" s="72">
        <v>2.1907304568236373E-5</v>
      </c>
      <c r="AA49" s="73">
        <v>2.1907153225177957E-5</v>
      </c>
      <c r="AB49" s="73">
        <v>2.1907482587563182E-5</v>
      </c>
      <c r="AC49" s="73">
        <v>-9.2356179860195003E-6</v>
      </c>
      <c r="AD49" s="73">
        <v>2.1907285149220905E-5</v>
      </c>
      <c r="AE49" s="74">
        <v>2.1907256841780041E-5</v>
      </c>
    </row>
    <row r="50" spans="1:31" x14ac:dyDescent="0.3">
      <c r="A50" s="57" t="str">
        <f>GWP!A50</f>
        <v>PP</v>
      </c>
      <c r="B50" s="72">
        <v>1.8867145387544601E-5</v>
      </c>
      <c r="C50" s="73">
        <v>1.8861109653365162E-5</v>
      </c>
      <c r="D50" s="73">
        <v>1.886449378332024E-5</v>
      </c>
      <c r="E50" s="73">
        <v>1.4383674515346671E-5</v>
      </c>
      <c r="F50" s="73">
        <v>1.8862786723035391E-5</v>
      </c>
      <c r="G50" s="74">
        <v>1.885680591169636E-5</v>
      </c>
      <c r="H50" s="72">
        <v>9.1639491706709008E-6</v>
      </c>
      <c r="I50" s="73">
        <v>9.1775650939124005E-6</v>
      </c>
      <c r="J50" s="73">
        <v>9.1330987916263015E-6</v>
      </c>
      <c r="K50" s="73">
        <v>9.1611804091424007E-6</v>
      </c>
      <c r="L50" s="73">
        <v>9.1111831777722005E-6</v>
      </c>
      <c r="M50" s="74">
        <v>9.1629568404604017E-6</v>
      </c>
      <c r="N50" s="72">
        <v>1.938941640670652E-5</v>
      </c>
      <c r="O50" s="73">
        <v>1.9387533372941211E-5</v>
      </c>
      <c r="P50" s="73">
        <v>1.9373166429760739E-5</v>
      </c>
      <c r="Q50" s="73">
        <v>1.6581880482681579E-5</v>
      </c>
      <c r="R50" s="73">
        <v>1.9376203899822562E-5</v>
      </c>
      <c r="S50" s="74">
        <v>1.939743668449219E-5</v>
      </c>
      <c r="T50" s="72">
        <v>1.3658394276833642E-5</v>
      </c>
      <c r="U50" s="73">
        <v>1.3626647222060151E-5</v>
      </c>
      <c r="V50" s="73">
        <v>1.369109851745466E-5</v>
      </c>
      <c r="W50" s="73">
        <v>1.3658277683468891E-5</v>
      </c>
      <c r="X50" s="73">
        <v>1.366132775520094E-5</v>
      </c>
      <c r="Y50" s="74">
        <v>1.36699844017053E-5</v>
      </c>
      <c r="Z50" s="72">
        <v>2.1221241309638072E-5</v>
      </c>
      <c r="AA50" s="73">
        <v>2.1221089966579656E-5</v>
      </c>
      <c r="AB50" s="73">
        <v>2.1221419328964881E-5</v>
      </c>
      <c r="AC50" s="73">
        <v>-9.9216812446178008E-6</v>
      </c>
      <c r="AD50" s="73">
        <v>2.1221221890622605E-5</v>
      </c>
      <c r="AE50" s="74">
        <v>2.1221193583181741E-5</v>
      </c>
    </row>
    <row r="51" spans="1:31" x14ac:dyDescent="0.3">
      <c r="A51" s="57" t="str">
        <f>GWP!A51</f>
        <v>PUR</v>
      </c>
      <c r="B51" s="72">
        <v>2.0375507767345101E-5</v>
      </c>
      <c r="C51" s="73">
        <v>2.0369472033165662E-5</v>
      </c>
      <c r="D51" s="73">
        <v>2.037285616312074E-5</v>
      </c>
      <c r="E51" s="73">
        <v>1.5892036895147171E-5</v>
      </c>
      <c r="F51" s="73">
        <v>2.0371149102835891E-5</v>
      </c>
      <c r="G51" s="74">
        <v>2.036516829149686E-5</v>
      </c>
      <c r="H51" s="72">
        <v>1.0672311550471401E-5</v>
      </c>
      <c r="I51" s="73">
        <v>1.0685927473712901E-5</v>
      </c>
      <c r="J51" s="73">
        <v>1.0641461171426802E-5</v>
      </c>
      <c r="K51" s="73">
        <v>1.0669542788942901E-5</v>
      </c>
      <c r="L51" s="73">
        <v>1.0619545557572701E-5</v>
      </c>
      <c r="M51" s="74">
        <v>1.0671319220260902E-5</v>
      </c>
      <c r="N51" s="72">
        <v>2.089777878650702E-5</v>
      </c>
      <c r="O51" s="73">
        <v>2.0895895752741711E-5</v>
      </c>
      <c r="P51" s="73">
        <v>2.0881528809561243E-5</v>
      </c>
      <c r="Q51" s="73">
        <v>1.8090242862482083E-5</v>
      </c>
      <c r="R51" s="73">
        <v>2.0884566279623062E-5</v>
      </c>
      <c r="S51" s="74">
        <v>2.090579906429269E-5</v>
      </c>
      <c r="T51" s="72">
        <v>1.5166756656634142E-5</v>
      </c>
      <c r="U51" s="73">
        <v>1.5135009601860651E-5</v>
      </c>
      <c r="V51" s="73">
        <v>1.519946089725516E-5</v>
      </c>
      <c r="W51" s="73">
        <v>1.5166640063269391E-5</v>
      </c>
      <c r="X51" s="73">
        <v>1.516969013500144E-5</v>
      </c>
      <c r="Y51" s="74">
        <v>1.51783467815058E-5</v>
      </c>
      <c r="Z51" s="72">
        <v>2.2729603689438573E-5</v>
      </c>
      <c r="AA51" s="73">
        <v>2.2729452346380156E-5</v>
      </c>
      <c r="AB51" s="73">
        <v>2.2729781708765381E-5</v>
      </c>
      <c r="AC51" s="73">
        <v>-8.4133188648173006E-6</v>
      </c>
      <c r="AD51" s="73">
        <v>2.2729584270423105E-5</v>
      </c>
      <c r="AE51" s="74">
        <v>2.2729555962982241E-5</v>
      </c>
    </row>
    <row r="52" spans="1:31" x14ac:dyDescent="0.3">
      <c r="A52" s="57" t="str">
        <f>GWP!A52</f>
        <v>PHA1</v>
      </c>
      <c r="B52" s="72">
        <v>5.86260726292164E-5</v>
      </c>
      <c r="C52" s="73">
        <v>5.8619468072875458E-5</v>
      </c>
      <c r="D52" s="73">
        <v>5.8627716847809797E-5</v>
      </c>
      <c r="E52" s="73">
        <v>5.415579365954758E-5</v>
      </c>
      <c r="F52" s="73">
        <v>5.8632782526173488E-5</v>
      </c>
      <c r="G52" s="74">
        <v>5.8627338414306479E-5</v>
      </c>
      <c r="H52" s="72">
        <v>4.8927617879487898E-5</v>
      </c>
      <c r="I52" s="73">
        <v>4.8941233802729399E-5</v>
      </c>
      <c r="J52" s="73">
        <v>4.88967675004433E-5</v>
      </c>
      <c r="K52" s="73">
        <v>4.8924849117959398E-5</v>
      </c>
      <c r="L52" s="73">
        <v>4.8874851886589197E-5</v>
      </c>
      <c r="M52" s="74">
        <v>4.8926625549277402E-5</v>
      </c>
      <c r="N52" s="72">
        <v>5.9153085115523517E-5</v>
      </c>
      <c r="O52" s="73">
        <v>5.9151202081758204E-5</v>
      </c>
      <c r="P52" s="73">
        <v>5.9136835138577736E-5</v>
      </c>
      <c r="Q52" s="73">
        <v>5.6345549191498576E-5</v>
      </c>
      <c r="R52" s="73">
        <v>5.9139872608639559E-5</v>
      </c>
      <c r="S52" s="74">
        <v>5.916110539330919E-5</v>
      </c>
      <c r="T52" s="72">
        <v>5.3422062985650635E-5</v>
      </c>
      <c r="U52" s="73">
        <v>5.3390315930877151E-5</v>
      </c>
      <c r="V52" s="73">
        <v>5.3454767226271657E-5</v>
      </c>
      <c r="W52" s="73">
        <v>5.3421946392285884E-5</v>
      </c>
      <c r="X52" s="73">
        <v>5.3424996464017937E-5</v>
      </c>
      <c r="Y52" s="74">
        <v>5.3433653110522297E-5</v>
      </c>
      <c r="Z52" s="72">
        <v>6.0984910018455066E-5</v>
      </c>
      <c r="AA52" s="73">
        <v>6.0984758675396653E-5</v>
      </c>
      <c r="AB52" s="73">
        <v>6.0985088037781878E-5</v>
      </c>
      <c r="AC52" s="73">
        <v>2.9841987464199196E-5</v>
      </c>
      <c r="AD52" s="73">
        <v>6.0984890599439605E-5</v>
      </c>
      <c r="AE52" s="74">
        <v>6.0984862291998741E-5</v>
      </c>
    </row>
    <row r="53" spans="1:31" x14ac:dyDescent="0.3">
      <c r="A53" s="57" t="str">
        <f>GWP!A53</f>
        <v>PHA2</v>
      </c>
      <c r="B53" s="72">
        <v>6.8883831721923495E-5</v>
      </c>
      <c r="C53" s="73">
        <v>6.8877227165582553E-5</v>
      </c>
      <c r="D53" s="73">
        <v>6.8885475940516899E-5</v>
      </c>
      <c r="E53" s="73">
        <v>6.4413552752254675E-5</v>
      </c>
      <c r="F53" s="73">
        <v>6.889054161888059E-5</v>
      </c>
      <c r="G53" s="74">
        <v>6.8885097507013574E-5</v>
      </c>
      <c r="H53" s="72">
        <v>5.9185376972195E-5</v>
      </c>
      <c r="I53" s="73">
        <v>5.9198992895436501E-5</v>
      </c>
      <c r="J53" s="73">
        <v>5.9154526593150402E-5</v>
      </c>
      <c r="K53" s="73">
        <v>5.9182608210666499E-5</v>
      </c>
      <c r="L53" s="73">
        <v>5.9132610979296299E-5</v>
      </c>
      <c r="M53" s="74">
        <v>5.9184384641984504E-5</v>
      </c>
      <c r="N53" s="72">
        <v>6.9410844208230626E-5</v>
      </c>
      <c r="O53" s="73">
        <v>6.9408961174465306E-5</v>
      </c>
      <c r="P53" s="73">
        <v>6.9394594231284845E-5</v>
      </c>
      <c r="Q53" s="73">
        <v>6.6603308284205685E-5</v>
      </c>
      <c r="R53" s="73">
        <v>6.9397631701346654E-5</v>
      </c>
      <c r="S53" s="74">
        <v>6.9418864486016292E-5</v>
      </c>
      <c r="T53" s="72">
        <v>6.3679822078357737E-5</v>
      </c>
      <c r="U53" s="73">
        <v>6.3648075023584253E-5</v>
      </c>
      <c r="V53" s="73">
        <v>6.3712526318978759E-5</v>
      </c>
      <c r="W53" s="73">
        <v>6.3679705484992986E-5</v>
      </c>
      <c r="X53" s="73">
        <v>6.3682755556725045E-5</v>
      </c>
      <c r="Y53" s="74">
        <v>6.3691412203229405E-5</v>
      </c>
      <c r="Z53" s="72">
        <v>7.1242669111162168E-5</v>
      </c>
      <c r="AA53" s="73">
        <v>7.1242517768103748E-5</v>
      </c>
      <c r="AB53" s="73">
        <v>7.1242847130488973E-5</v>
      </c>
      <c r="AC53" s="73">
        <v>4.0099746556906298E-5</v>
      </c>
      <c r="AD53" s="73">
        <v>7.12426496921467E-5</v>
      </c>
      <c r="AE53" s="74">
        <v>7.1242621384705836E-5</v>
      </c>
    </row>
    <row r="54" spans="1:31" x14ac:dyDescent="0.3">
      <c r="A54" s="57" t="str">
        <f>GWP!A54</f>
        <v>PHA3</v>
      </c>
      <c r="B54" s="72">
        <v>1.8112736277067922E-4</v>
      </c>
      <c r="C54" s="73">
        <v>1.8112075821433827E-4</v>
      </c>
      <c r="D54" s="73">
        <v>1.8112900698927261E-4</v>
      </c>
      <c r="E54" s="73">
        <v>1.7665708380101039E-4</v>
      </c>
      <c r="F54" s="73">
        <v>1.8113407266763629E-4</v>
      </c>
      <c r="G54" s="74">
        <v>1.811286285557693E-4</v>
      </c>
      <c r="H54" s="72">
        <v>1.7142890802095072E-4</v>
      </c>
      <c r="I54" s="73">
        <v>1.7144252394419221E-4</v>
      </c>
      <c r="J54" s="73">
        <v>1.713980576419061E-4</v>
      </c>
      <c r="K54" s="73">
        <v>1.7142613925942221E-4</v>
      </c>
      <c r="L54" s="73">
        <v>1.7137614202805202E-4</v>
      </c>
      <c r="M54" s="74">
        <v>1.714279156907402E-4</v>
      </c>
      <c r="N54" s="72">
        <v>1.8165437525698633E-4</v>
      </c>
      <c r="O54" s="73">
        <v>1.8165249222322103E-4</v>
      </c>
      <c r="P54" s="73">
        <v>1.8163812528004054E-4</v>
      </c>
      <c r="Q54" s="73">
        <v>1.788468393329614E-4</v>
      </c>
      <c r="R54" s="73">
        <v>1.8164116275010237E-4</v>
      </c>
      <c r="S54" s="74">
        <v>1.8166239553477201E-4</v>
      </c>
      <c r="T54" s="72">
        <v>1.7592335312711346E-4</v>
      </c>
      <c r="U54" s="73">
        <v>1.7589160607233995E-4</v>
      </c>
      <c r="V54" s="73">
        <v>1.7595605736773449E-4</v>
      </c>
      <c r="W54" s="73">
        <v>1.759232365337487E-4</v>
      </c>
      <c r="X54" s="73">
        <v>1.7592628660548074E-4</v>
      </c>
      <c r="Y54" s="74">
        <v>1.759349432519851E-4</v>
      </c>
      <c r="Z54" s="72">
        <v>1.8348620015991789E-4</v>
      </c>
      <c r="AA54" s="73">
        <v>1.8348604881685947E-4</v>
      </c>
      <c r="AB54" s="73">
        <v>1.8348637817924469E-4</v>
      </c>
      <c r="AC54" s="73">
        <v>1.5234327760566202E-4</v>
      </c>
      <c r="AD54" s="73">
        <v>1.8348618074090243E-4</v>
      </c>
      <c r="AE54" s="74">
        <v>1.8348615243346156E-4</v>
      </c>
    </row>
    <row r="55" spans="1:31" x14ac:dyDescent="0.3">
      <c r="A55" s="57" t="str">
        <f>GWP!A55</f>
        <v>Low CH4 leaking (biorefinery + CF)</v>
      </c>
      <c r="B55" s="72">
        <v>7.69117438812201E-5</v>
      </c>
      <c r="C55" s="73">
        <v>6.2604217977007835E-5</v>
      </c>
      <c r="D55" s="73">
        <v>7.6298242786476355E-5</v>
      </c>
      <c r="E55" s="73">
        <v>6.2981532065646599E-5</v>
      </c>
      <c r="F55" s="73">
        <v>7.1468219797674948E-5</v>
      </c>
      <c r="G55" s="74">
        <v>6.0421173666521217E-5</v>
      </c>
      <c r="H55" s="72">
        <v>7.7797692179063579E-5</v>
      </c>
      <c r="I55" s="73">
        <v>7.2636777294111902E-5</v>
      </c>
      <c r="J55" s="73">
        <v>7.7633854069345662E-5</v>
      </c>
      <c r="K55" s="73">
        <v>7.1333453834880663E-5</v>
      </c>
      <c r="L55" s="73">
        <v>7.6895328767908949E-5</v>
      </c>
      <c r="M55" s="74">
        <v>5.8206521995834678E-5</v>
      </c>
      <c r="N55" s="72">
        <v>1.0112071441517129E-4</v>
      </c>
      <c r="O55" s="73">
        <v>5.7417911447780974E-5</v>
      </c>
      <c r="P55" s="73">
        <v>1.0048392969108382E-4</v>
      </c>
      <c r="Q55" s="73">
        <v>4.77144048628428E-5</v>
      </c>
      <c r="R55" s="73">
        <v>1.168352944503708E-4</v>
      </c>
      <c r="S55" s="74">
        <v>9.3805990205337173E-5</v>
      </c>
      <c r="T55" s="72">
        <v>1.9270411315643925E-5</v>
      </c>
      <c r="U55" s="73">
        <v>2.411523589293876E-5</v>
      </c>
      <c r="V55" s="73">
        <v>6.8606752551033669E-5</v>
      </c>
      <c r="W55" s="73">
        <v>2.4330007072773298E-5</v>
      </c>
      <c r="X55" s="73">
        <v>4.4119961836623046E-5</v>
      </c>
      <c r="Y55" s="74">
        <v>1.9269340854278746E-5</v>
      </c>
      <c r="Z55" s="72">
        <v>8.2222629844730583E-5</v>
      </c>
      <c r="AA55" s="73">
        <v>8.5121433644908922E-5</v>
      </c>
      <c r="AB55" s="73">
        <v>8.6905467061306022E-5</v>
      </c>
      <c r="AC55" s="73">
        <v>1.3792459035788382E-4</v>
      </c>
      <c r="AD55" s="73">
        <v>7.7114060437219459E-5</v>
      </c>
      <c r="AE55" s="74">
        <v>5.807007329324649E-5</v>
      </c>
    </row>
    <row r="56" spans="1:31" x14ac:dyDescent="0.3">
      <c r="A56" s="57" t="str">
        <f>GWP!A56</f>
        <v>Biogas upgrading (biorefinery + CF)</v>
      </c>
      <c r="B56" s="72">
        <v>3.9492280842158327E-5</v>
      </c>
      <c r="C56" s="73">
        <v>7.5109449270527643E-5</v>
      </c>
      <c r="D56" s="73">
        <v>3.8918764781666614E-5</v>
      </c>
      <c r="E56" s="73">
        <v>7.3963038018606841E-5</v>
      </c>
      <c r="F56" s="73">
        <v>4.4513839466079439E-5</v>
      </c>
      <c r="G56" s="74">
        <v>3.3209237437207326E-5</v>
      </c>
      <c r="H56" s="72">
        <v>5.8848013924169539E-5</v>
      </c>
      <c r="I56" s="73">
        <v>8.761743624813668E-5</v>
      </c>
      <c r="J56" s="73">
        <v>5.8550427384134837E-5</v>
      </c>
      <c r="K56" s="73">
        <v>8.6331808559547845E-5</v>
      </c>
      <c r="L56" s="73">
        <v>5.80166908239652E-5</v>
      </c>
      <c r="M56" s="74">
        <v>3.9239914949161067E-5</v>
      </c>
      <c r="N56" s="72">
        <v>7.8573496327924514E-5</v>
      </c>
      <c r="O56" s="73">
        <v>7.1363055580826956E-5</v>
      </c>
      <c r="P56" s="73">
        <v>7.8297244345058793E-5</v>
      </c>
      <c r="Q56" s="73">
        <v>6.4361127681694511E-5</v>
      </c>
      <c r="R56" s="73">
        <v>9.6307555441612854E-5</v>
      </c>
      <c r="S56" s="74">
        <v>7.3565186172946435E-5</v>
      </c>
      <c r="T56" s="72">
        <v>4.5910235084813011E-5</v>
      </c>
      <c r="U56" s="73">
        <v>5.1037535364326783E-5</v>
      </c>
      <c r="V56" s="73">
        <v>4.7723478267031566E-5</v>
      </c>
      <c r="W56" s="73">
        <v>5.0879805094114462E-5</v>
      </c>
      <c r="X56" s="73">
        <v>7.0769540455255161E-5</v>
      </c>
      <c r="Y56" s="74">
        <v>4.6428370205939319E-5</v>
      </c>
      <c r="Z56" s="72">
        <v>5.8117510003151045E-5</v>
      </c>
      <c r="AA56" s="73">
        <v>1.0332396795074901E-4</v>
      </c>
      <c r="AB56" s="73">
        <v>4.8791684182748434E-5</v>
      </c>
      <c r="AC56" s="73">
        <v>1.5599396377242737E-4</v>
      </c>
      <c r="AD56" s="73">
        <v>5.3528888496735657E-5</v>
      </c>
      <c r="AE56" s="74">
        <v>3.434651334632408E-5</v>
      </c>
    </row>
    <row r="57" spans="1:31" x14ac:dyDescent="0.3">
      <c r="A57" s="57" t="str">
        <f>GWP!A57</f>
        <v>Low CH4 leaking (only biorefinery)</v>
      </c>
      <c r="B57" s="72">
        <v>7.5502950781460598E-5</v>
      </c>
      <c r="C57" s="73">
        <v>6.1979161990221405E-5</v>
      </c>
      <c r="D57" s="73">
        <v>7.4426631979764333E-5</v>
      </c>
      <c r="E57" s="73">
        <v>6.3388945759127653E-5</v>
      </c>
      <c r="F57" s="73">
        <v>7.1438191758381204E-5</v>
      </c>
      <c r="G57" s="74">
        <v>5.977812812214728E-5</v>
      </c>
      <c r="H57" s="72">
        <v>7.7482286327797085E-5</v>
      </c>
      <c r="I57" s="73">
        <v>7.319444577441924E-5</v>
      </c>
      <c r="J57" s="73">
        <v>7.6604339769530409E-5</v>
      </c>
      <c r="K57" s="73">
        <v>7.118622063015002E-5</v>
      </c>
      <c r="L57" s="73">
        <v>7.6165720756057837E-5</v>
      </c>
      <c r="M57" s="74">
        <v>5.7695447612985288E-5</v>
      </c>
      <c r="N57" s="72">
        <v>1.005521692762501E-4</v>
      </c>
      <c r="O57" s="73">
        <v>5.7031375630792208E-5</v>
      </c>
      <c r="P57" s="73">
        <v>9.9974132954702845E-5</v>
      </c>
      <c r="Q57" s="73">
        <v>4.7092080186784163E-5</v>
      </c>
      <c r="R57" s="73">
        <v>1.159884612941069E-4</v>
      </c>
      <c r="S57" s="74">
        <v>9.3054364175753105E-5</v>
      </c>
      <c r="T57" s="72">
        <v>1.9240588984797212E-5</v>
      </c>
      <c r="U57" s="73">
        <v>2.3971034142335695E-5</v>
      </c>
      <c r="V57" s="73">
        <v>6.765629619108158E-5</v>
      </c>
      <c r="W57" s="73">
        <v>2.3748611001398565E-5</v>
      </c>
      <c r="X57" s="73">
        <v>4.4249643930102175E-5</v>
      </c>
      <c r="Y57" s="74">
        <v>1.9149632357926546E-5</v>
      </c>
      <c r="Z57" s="72">
        <v>8.1982871159734942E-5</v>
      </c>
      <c r="AA57" s="73">
        <v>8.5552238706470196E-5</v>
      </c>
      <c r="AB57" s="73">
        <v>8.7896832671172464E-5</v>
      </c>
      <c r="AC57" s="73">
        <v>1.3831369593843892E-4</v>
      </c>
      <c r="AD57" s="73">
        <v>7.5459189161686962E-5</v>
      </c>
      <c r="AE57" s="74">
        <v>5.6105783863584765E-5</v>
      </c>
    </row>
    <row r="58" spans="1:31" x14ac:dyDescent="0.3">
      <c r="A58" s="57" t="str">
        <f>GWP!A58</f>
        <v>Biogas upgrading (only biorefinery)</v>
      </c>
      <c r="B58" s="72">
        <v>9.3510619155811966E-5</v>
      </c>
      <c r="C58" s="73">
        <v>8.1198387740061376E-5</v>
      </c>
      <c r="D58" s="73">
        <v>9.2468922365581031E-5</v>
      </c>
      <c r="E58" s="73">
        <v>7.9076731653905701E-5</v>
      </c>
      <c r="F58" s="73">
        <v>1.0941066130741306E-4</v>
      </c>
      <c r="G58" s="74">
        <v>9.6784625737400778E-5</v>
      </c>
      <c r="H58" s="72">
        <v>1.0317203343903914E-4</v>
      </c>
      <c r="I58" s="73">
        <v>9.9099941345452469E-5</v>
      </c>
      <c r="J58" s="73">
        <v>1.0245063770576966E-4</v>
      </c>
      <c r="K58" s="73">
        <v>9.7063419233188653E-5</v>
      </c>
      <c r="L58" s="73">
        <v>1.0175069844652409E-4</v>
      </c>
      <c r="M58" s="74">
        <v>8.347322108185415E-5</v>
      </c>
      <c r="N58" s="72">
        <v>1.2663383412462573E-4</v>
      </c>
      <c r="O58" s="73">
        <v>8.5205144301996074E-5</v>
      </c>
      <c r="P58" s="73">
        <v>1.2671455383112489E-4</v>
      </c>
      <c r="Q58" s="73">
        <v>7.3320588704110359E-5</v>
      </c>
      <c r="R58" s="73">
        <v>1.4913070312936249E-4</v>
      </c>
      <c r="S58" s="74">
        <v>1.2653136499043844E-4</v>
      </c>
      <c r="T58" s="72">
        <v>5.7302230995914658E-5</v>
      </c>
      <c r="U58" s="73">
        <v>6.2285795546274884E-5</v>
      </c>
      <c r="V58" s="73">
        <v>1.0573143262454596E-4</v>
      </c>
      <c r="W58" s="73">
        <v>6.1689158589270756E-5</v>
      </c>
      <c r="X58" s="73">
        <v>8.2299683210944964E-5</v>
      </c>
      <c r="Y58" s="74">
        <v>5.7768152483157679E-5</v>
      </c>
      <c r="Z58" s="72">
        <v>1.1044083335016956E-4</v>
      </c>
      <c r="AA58" s="73">
        <v>1.1416562567187018E-4</v>
      </c>
      <c r="AB58" s="73">
        <v>1.1637120239016657E-4</v>
      </c>
      <c r="AC58" s="73">
        <v>1.6679462873449481E-4</v>
      </c>
      <c r="AD58" s="73">
        <v>1.2212287772992835E-4</v>
      </c>
      <c r="AE58" s="74">
        <v>1.0321071789005045E-4</v>
      </c>
    </row>
    <row r="59" spans="1:31" x14ac:dyDescent="0.3">
      <c r="A59" s="57" t="str">
        <f>GWP!A59</f>
        <v>Average electricity</v>
      </c>
      <c r="B59" s="72">
        <v>4.4071365626055926E-5</v>
      </c>
      <c r="C59" s="73">
        <v>5.2230035537899927E-5</v>
      </c>
      <c r="D59" s="73">
        <v>4.387853082938866E-5</v>
      </c>
      <c r="E59" s="73">
        <v>4.4527045237325173E-5</v>
      </c>
      <c r="F59" s="73">
        <v>4.7412324613084642E-5</v>
      </c>
      <c r="G59" s="74">
        <v>3.5960502969581906E-5</v>
      </c>
      <c r="H59" s="72">
        <v>6.8521136690075142E-5</v>
      </c>
      <c r="I59" s="73">
        <v>6.6430405852706503E-5</v>
      </c>
      <c r="J59" s="73">
        <v>6.8308630792016477E-5</v>
      </c>
      <c r="K59" s="73">
        <v>6.5391284706508516E-5</v>
      </c>
      <c r="L59" s="73">
        <v>6.7744761043872297E-5</v>
      </c>
      <c r="M59" s="74">
        <v>4.6152832006650595E-5</v>
      </c>
      <c r="N59" s="72">
        <v>8.8720618973155734E-5</v>
      </c>
      <c r="O59" s="73">
        <v>5.2867262416727217E-5</v>
      </c>
      <c r="P59" s="73">
        <v>8.8874057391815208E-5</v>
      </c>
      <c r="Q59" s="73">
        <v>4.6170949440272184E-5</v>
      </c>
      <c r="R59" s="73">
        <v>1.0226798617838235E-4</v>
      </c>
      <c r="S59" s="74">
        <v>8.4573970602476854E-5</v>
      </c>
      <c r="T59" s="72">
        <v>2.5862303684402892E-5</v>
      </c>
      <c r="U59" s="73">
        <v>2.2317395004368478E-5</v>
      </c>
      <c r="V59" s="73">
        <v>5.2336098903699807E-5</v>
      </c>
      <c r="W59" s="73">
        <v>2.2389801249422126E-5</v>
      </c>
      <c r="X59" s="73">
        <v>4.989116281663346E-5</v>
      </c>
      <c r="Y59" s="74">
        <v>2.6129672483792854E-5</v>
      </c>
      <c r="Z59" s="72">
        <v>5.3986870955193655E-5</v>
      </c>
      <c r="AA59" s="73">
        <v>6.3667421409393043E-5</v>
      </c>
      <c r="AB59" s="73">
        <v>5.2031917746576099E-5</v>
      </c>
      <c r="AC59" s="73">
        <v>6.7655697824404816E-5</v>
      </c>
      <c r="AD59" s="73">
        <v>5.2821272176804621E-5</v>
      </c>
      <c r="AE59" s="74">
        <v>3.9404338443895885E-5</v>
      </c>
    </row>
    <row r="60" spans="1:31" x14ac:dyDescent="0.3">
      <c r="A60" s="57" t="str">
        <f>GWP!A60</f>
        <v>Average space heating</v>
      </c>
      <c r="B60" s="84">
        <v>7.6315108369507938E-5</v>
      </c>
      <c r="C60" s="85">
        <v>6.3305392887458628E-5</v>
      </c>
      <c r="D60" s="85">
        <v>7.5885501401753609E-5</v>
      </c>
      <c r="E60" s="85">
        <v>6.2443317064959748E-5</v>
      </c>
      <c r="F60" s="85">
        <v>7.1366021804733252E-5</v>
      </c>
      <c r="G60" s="86">
        <v>5.9563850940619324E-5</v>
      </c>
      <c r="H60" s="84">
        <v>7.7508683004137667E-5</v>
      </c>
      <c r="I60" s="85">
        <v>7.2844386748866557E-5</v>
      </c>
      <c r="J60" s="85">
        <v>7.7399844014202517E-5</v>
      </c>
      <c r="K60" s="85">
        <v>7.1584558151378602E-5</v>
      </c>
      <c r="L60" s="85">
        <v>7.6652825504982673E-5</v>
      </c>
      <c r="M60" s="86">
        <v>5.7904423002276808E-5</v>
      </c>
      <c r="N60" s="84">
        <v>9.9737237768960862E-5</v>
      </c>
      <c r="O60" s="85">
        <v>5.7745589883798407E-5</v>
      </c>
      <c r="P60" s="85">
        <v>9.9896789100176674E-5</v>
      </c>
      <c r="Q60" s="85">
        <v>4.7439056210885038E-5</v>
      </c>
      <c r="R60" s="85">
        <v>1.1684808474269805E-4</v>
      </c>
      <c r="S60" s="86">
        <v>9.3169904716033794E-5</v>
      </c>
      <c r="T60" s="84">
        <v>1.9595871695079249E-5</v>
      </c>
      <c r="U60" s="85">
        <v>2.443292336952157E-5</v>
      </c>
      <c r="V60" s="85">
        <v>6.8220359413112222E-5</v>
      </c>
      <c r="W60" s="85">
        <v>2.4619540250975212E-5</v>
      </c>
      <c r="X60" s="85">
        <v>4.4442789169104033E-5</v>
      </c>
      <c r="Y60" s="86">
        <v>1.9583800362447018E-5</v>
      </c>
      <c r="Z60" s="84">
        <v>8.1796380961911839E-5</v>
      </c>
      <c r="AA60" s="85">
        <v>8.5287677111958095E-5</v>
      </c>
      <c r="AB60" s="85">
        <v>8.6279221320351184E-5</v>
      </c>
      <c r="AC60" s="85">
        <v>1.3799202458258922E-4</v>
      </c>
      <c r="AD60" s="85">
        <v>7.6891319334040296E-5</v>
      </c>
      <c r="AE60" s="86">
        <v>5.7828317481378361E-5</v>
      </c>
    </row>
    <row r="61" spans="1:31" x14ac:dyDescent="0.3">
      <c r="A61" s="57" t="str">
        <f>GWP!A61</f>
        <v>No NaOCl</v>
      </c>
      <c r="B61" s="84">
        <v>6.0252136414029227E-5</v>
      </c>
      <c r="C61" s="85">
        <v>4.6831053992605816E-5</v>
      </c>
      <c r="D61" s="85">
        <v>5.9953054996202999E-5</v>
      </c>
      <c r="E61" s="85">
        <v>4.5976628931877913E-5</v>
      </c>
      <c r="F61" s="85">
        <v>5.5054574387043921E-5</v>
      </c>
      <c r="G61" s="86">
        <v>4.4525233862135384E-5</v>
      </c>
      <c r="H61" s="84">
        <v>6.1124201171664877E-5</v>
      </c>
      <c r="I61" s="85">
        <v>5.6379274144582988E-5</v>
      </c>
      <c r="J61" s="85">
        <v>6.129375002612466E-5</v>
      </c>
      <c r="K61" s="85">
        <v>5.5516823344507524E-5</v>
      </c>
      <c r="L61" s="85">
        <v>6.0741175733912367E-5</v>
      </c>
      <c r="M61" s="86">
        <v>4.1929741746537684E-5</v>
      </c>
      <c r="N61" s="84">
        <v>8.4369405551160842E-5</v>
      </c>
      <c r="O61" s="85">
        <v>4.1935627179352883E-5</v>
      </c>
      <c r="P61" s="85">
        <v>8.4519164550850425E-5</v>
      </c>
      <c r="Q61" s="85">
        <v>3.1398177280332524E-5</v>
      </c>
      <c r="R61" s="85">
        <v>1.002592670166781E-4</v>
      </c>
      <c r="S61" s="86">
        <v>7.7617389959336062E-5</v>
      </c>
      <c r="T61" s="84">
        <v>3.6100978648488899E-6</v>
      </c>
      <c r="U61" s="85">
        <v>8.4474932733143717E-6</v>
      </c>
      <c r="V61" s="85">
        <v>5.1860594899183105E-5</v>
      </c>
      <c r="W61" s="85">
        <v>8.6291142141466292E-6</v>
      </c>
      <c r="X61" s="85">
        <v>2.8556406391082409E-5</v>
      </c>
      <c r="Y61" s="86">
        <v>3.2924386243494328E-6</v>
      </c>
      <c r="Z61" s="84">
        <v>6.5476827578056859E-5</v>
      </c>
      <c r="AA61" s="85">
        <v>6.9186812525290768E-5</v>
      </c>
      <c r="AB61" s="85">
        <v>6.9996503032661422E-5</v>
      </c>
      <c r="AC61" s="85">
        <v>1.2198587997715387E-4</v>
      </c>
      <c r="AD61" s="85">
        <v>6.0680113492302248E-5</v>
      </c>
      <c r="AE61" s="86">
        <v>4.1860076133938173E-5</v>
      </c>
    </row>
    <row r="62" spans="1:31" x14ac:dyDescent="0.3">
      <c r="A62" s="57" t="str">
        <f>GWP!A62</f>
        <v>PHA composting</v>
      </c>
      <c r="B62" s="87">
        <v>7.5786501083441147E-5</v>
      </c>
      <c r="C62" s="88">
        <v>6.3752072262556774E-5</v>
      </c>
      <c r="D62" s="88">
        <v>7.5250468026459398E-5</v>
      </c>
      <c r="E62" s="88">
        <v>6.2752777108263791E-5</v>
      </c>
      <c r="F62" s="88">
        <v>7.1338805312842928E-5</v>
      </c>
      <c r="G62" s="89">
        <v>6.0071491070182464E-5</v>
      </c>
      <c r="H62" s="87">
        <v>7.7549207582151771E-5</v>
      </c>
      <c r="I62" s="88">
        <v>7.1519500340525038E-5</v>
      </c>
      <c r="J62" s="88">
        <v>7.7468254451245689E-5</v>
      </c>
      <c r="K62" s="88">
        <v>7.2561664662386394E-5</v>
      </c>
      <c r="L62" s="88">
        <v>7.7229363987535156E-5</v>
      </c>
      <c r="M62" s="89">
        <v>5.7993658820842402E-5</v>
      </c>
      <c r="N62" s="87">
        <v>1.0046478258531097E-4</v>
      </c>
      <c r="O62" s="88">
        <v>5.7380447799197933E-5</v>
      </c>
      <c r="P62" s="88">
        <v>1.0003788494915016E-4</v>
      </c>
      <c r="Q62" s="88">
        <v>4.8041736418729135E-5</v>
      </c>
      <c r="R62" s="88">
        <v>1.1668612746524108E-4</v>
      </c>
      <c r="S62" s="89">
        <v>9.3322891596892872E-5</v>
      </c>
      <c r="T62" s="87">
        <v>1.944871843133441E-5</v>
      </c>
      <c r="U62" s="88">
        <v>2.4685545215059774E-5</v>
      </c>
      <c r="V62" s="88">
        <v>6.8125038329684074E-5</v>
      </c>
      <c r="W62" s="88">
        <v>2.370909090866245E-5</v>
      </c>
      <c r="X62" s="88">
        <v>4.4231671180941531E-5</v>
      </c>
      <c r="Y62" s="89">
        <v>1.9902680416112678E-5</v>
      </c>
      <c r="Z62" s="87">
        <v>8.2148982979083778E-5</v>
      </c>
      <c r="AA62" s="88">
        <v>8.5614527998948163E-5</v>
      </c>
      <c r="AB62" s="88">
        <v>8.6476720208181277E-5</v>
      </c>
      <c r="AC62" s="88">
        <v>1.3716855206497686E-4</v>
      </c>
      <c r="AD62" s="88">
        <v>7.6297716849018057E-5</v>
      </c>
      <c r="AE62" s="89">
        <v>5.7967535175305069E-5</v>
      </c>
    </row>
    <row r="63" spans="1:31" x14ac:dyDescent="0.3">
      <c r="B63" s="73"/>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{8F6ED158-93C9-4913-9695-6A04BF8AF0F5}</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{3D7755E7-2D6F-437D-BD01-BF0DFFF10F9A}</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{09EB7640-E07F-48ED-B7F8-6DF17FD8AF5A}</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{6BF47118-E929-4309-9D79-9CA277D81420}</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{300E8CAC-CB67-4190-BE4A-BE989929F810}</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{533C00E4-4A6C-45FA-9E90-30D9DB8FFA94}</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{0DC74499-CAA1-4910-8F14-A8FCC88165F4}</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{F1C03795-E8B0-4BC1-885B-F9839DAE8D1A}</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{8C37EF08-6CD5-4656-B26E-8A6AA37926FE}</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{D631C0DC-6C10-4084-90C1-AD975D199827}</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{79477614-10E2-41E6-B2C5-3C791EEF116F}</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{E83BD491-DA33-40DE-ACBC-876F1BFEC49B}</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{AC8435B0-72CE-403E-97A2-55983BCA01DC}</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{77D56A16-CCC3-4309-929F-E259C4269E8B}</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{401791A6-C197-4695-A69E-F6BCAA824704}</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{126C78B0-49C4-456B-ABAC-08BEBC556E81}</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{1D3DE2BC-A73C-4DDC-8E0B-EE050AD6BA8F}</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{15457134-5BE2-478B-BED4-10100517AC8D}</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{F27B4F91-140D-441A-943A-B289C3806D85}</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{18A03F70-6A18-4866-846C-19F4EBA95627}</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{7FAC14CF-736D-4CA0-B38F-E53813E10E3B}</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{7D1E3E79-BA25-4E94-B64D-9898C8221F6B}</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{252FE4C5-E14B-4168-9CFC-AB8F4C465398}</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{F69C4A2A-FD52-4912-B2BF-C300CBC841BE}</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{C18C7B7A-04BF-46B5-AFCD-2FDC5508773B}</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{07025925-C713-43B0-AF87-A89DED55D616}</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{6B70D125-D2CF-46B0-A374-5CB2B500FDC2}</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{DA53F283-39F6-4F99-B5D6-1025056FCC6F}</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{C5E83D1D-8CCC-4E65-9C5B-E2EEBC98DC6C}</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{612BB2B8-DD81-4776-A91D-C58C20D2CF15}</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{F76B3B89-A687-4F1E-B974-1BB633A6959B}</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{3AA8FB3F-3E79-4D6A-AA82-089DCC39DE98}</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{C7D97E2F-C7D9-4075-BDE2-08C0DA410BC0}</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{60BA6A43-2388-4536-9DAA-8076E4ABF271}</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{98CD2382-F0B2-4909-91E0-8151509A16CF}</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{2580930D-243D-4BED-8879-34986ADE163D}</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{633FFCB7-57FA-4C9F-A09A-61BB87D49B95}</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{0E1597B0-8C96-416E-86A1-DBC7052A0CBE}</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{55CEF683-A093-4E23-AE81-699EE9DB525D}</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{CF446272-6179-406F-892E-7BFE884E21F6}</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{3695D02A-3C9B-4277-9BD6-397D6F932182}</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{EBBC5426-A7F3-44F4-847D-5B22AB8A2D56}</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{29EFBAA5-2C38-4163-88AF-F8E12F2D2460}</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{222C74A3-1734-47E1-863B-752D435102AB}</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{7EFB3721-A280-4538-8255-FD71BAD7E301}</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{8EE6031F-E412-4F5B-A4D6-3A185968FEA4}</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{079FCEEC-8A17-465B-8B8D-EAF43538A8EC}</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{52A100BB-3788-45EF-977E-505762A02593}</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{18386A00-BBDC-4E1F-8516-28FB8B691350}</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{BDD31FD5-A026-4563-AACA-0D2B22046C3D}</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{4C09C011-021A-425C-B3B9-AD260F591F77}</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{69A1E29C-D53D-4C51-A004-F13CE65A082A}</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{DAED05BB-5363-4959-AA6A-E8C4E53D918D}</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{9505C8EF-7D6E-483E-8B01-CA7DBCCF2CD1}</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{20540A58-3563-4AA0-9E96-87278859D7DD}</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{D14C6B3F-D705-4273-85E1-4D48182274D8}</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{81A32EA9-64A4-4F51-91A3-7D4C36FA9ED5}</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{C20FFEF7-23A6-4042-A28F-593252E6BF60}</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{2B7A14D7-8337-4F69-AF9D-DB1C3EC88020}</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{25F7505B-01F8-4A56-907D-8D051C76CFD3}</x14:id>
        </ext>
      </extLst>
    </cfRule>
  </conditionalFormatting>
  <conditionalFormatting sqref="B41:AE41">
    <cfRule type="dataBar" priority="31">
      <dataBar>
        <cfvo type="min"/>
        <cfvo type="max"/>
        <color theme="7"/>
      </dataBar>
      <extLst>
        <ext xmlns:x14="http://schemas.microsoft.com/office/spreadsheetml/2009/9/main" uri="{B025F937-C7B1-47D3-B67F-A62EFF666E3E}">
          <x14:id>{7848CE7B-F740-44A7-B9AF-F4B10AD4D41A}</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{B59EFCEE-15E5-4B98-8BFF-909AFE6AB290}</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{0DFE8190-BCAB-4CE6-92EE-525D1EC8388C}</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{31872A3F-2CAD-49EB-8E0B-AE771D45B425}</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{70A8F4FF-5BDB-4688-8F6C-5645A4248987}</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{B02CEC94-07E5-4A5E-87F7-388DF959F455}</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{B7AF23C4-27B1-4878-A19C-8F7BFED9AC61}</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{23806971-7648-4001-A80D-BFD2BC4BB804}</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{B66F6BF3-2B08-4FF8-8786-05C74D870D42}</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{3E528DEF-85BA-45A5-913B-66C56B8AC978}</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{E310AAA2-03B7-4B0D-B492-749A42034BA7}</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{3F6382BB-0154-41A1-9DDB-E8FD3D803C64}</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{B527580C-C150-4977-AA1C-F1F5070D30AE}</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{0727A26B-7216-4E73-8FD4-3F6B86B967D0}</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{8596F0F2-9CD5-4A7C-8109-14EC9F87B5E9}</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{07E54111-5563-4EBC-BB21-320B526F23D1}</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{C8831482-3A50-4625-99BB-A8FC5B31F817}</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{B6C8530D-6CBF-4E16-B580-C52D557D3D0E}</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{E64384AD-03FE-4988-B098-96EB5EA70BB0}</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{B3ABB699-6376-4BC9-A43F-28C6E855C159}</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{23E77BA2-F593-4E84-8C3A-7E55BDEE8F82}</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{F1614107-CEBF-4370-9BA1-972E7004AB62}</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{19949043-E8CA-49BF-8F0E-F7F6AB7898A8}</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{548CA7B0-C607-43CF-A639-9F46CB5F3C71}</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{19DB48D6-B53E-49E4-8945-A096DA6B7382}</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{4B1DFACA-F0E3-4210-990E-13E20D531A66}</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{F1B5D51A-5554-41A8-950C-461394E07CD0}</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{379EA1C4-EEE6-44F0-80BA-EE15665CD510}</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{BE50D5AF-95D9-4708-ABE2-56D5570D8892}</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{23D1D74F-87A9-4F78-8A90-8299170B92FB}</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{BD91D6CD-7C05-4577-B0DE-7229AD2C1561}</x14:id>
        </ext>
      </extLst>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8F6ED158-93C9-4913-9695-6A04BF8AF0F5}">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3D7755E7-2D6F-437D-BD01-BF0DFFF10F9A}">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09EB7640-E07F-48ED-B7F8-6DF17FD8AF5A}">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6BF47118-E929-4309-9D79-9CA277D81420}">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300E8CAC-CB67-4190-BE4A-BE989929F810}">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533C00E4-4A6C-45FA-9E90-30D9DB8FFA94}">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0DC74499-CAA1-4910-8F14-A8FCC88165F4}">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F1C03795-E8B0-4BC1-885B-F9839DAE8D1A}">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8C37EF08-6CD5-4656-B26E-8A6AA37926FE}">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D631C0DC-6C10-4084-90C1-AD975D199827}">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79477614-10E2-41E6-B2C5-3C791EEF116F}">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E83BD491-DA33-40DE-ACBC-876F1BFEC49B}">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AC8435B0-72CE-403E-97A2-55983BCA01DC}">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77D56A16-CCC3-4309-929F-E259C4269E8B}">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401791A6-C197-4695-A69E-F6BCAA824704}">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126C78B0-49C4-456B-ABAC-08BEBC556E81}">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1D3DE2BC-A73C-4DDC-8E0B-EE050AD6BA8F}">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15457134-5BE2-478B-BED4-10100517AC8D}">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F27B4F91-140D-441A-943A-B289C3806D85}">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18A03F70-6A18-4866-846C-19F4EBA95627}">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7FAC14CF-736D-4CA0-B38F-E53813E10E3B}">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7D1E3E79-BA25-4E94-B64D-9898C8221F6B}">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252FE4C5-E14B-4168-9CFC-AB8F4C465398}">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F69C4A2A-FD52-4912-B2BF-C300CBC841BE}">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C18C7B7A-04BF-46B5-AFCD-2FDC5508773B}">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07025925-C713-43B0-AF87-A89DED55D616}">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6B70D125-D2CF-46B0-A374-5CB2B500FDC2}">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DA53F283-39F6-4F99-B5D6-1025056FCC6F}">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C5E83D1D-8CCC-4E65-9C5B-E2EEBC98DC6C}">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612BB2B8-DD81-4776-A91D-C58C20D2CF15}">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F76B3B89-A687-4F1E-B974-1BB633A6959B}">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3AA8FB3F-3E79-4D6A-AA82-089DCC39DE98}">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C7D97E2F-C7D9-4075-BDE2-08C0DA410BC0}">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60BA6A43-2388-4536-9DAA-8076E4ABF271}">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98CD2382-F0B2-4909-91E0-8151509A16CF}">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2580930D-243D-4BED-8879-34986ADE163D}">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633FFCB7-57FA-4C9F-A09A-61BB87D49B95}">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0E1597B0-8C96-416E-86A1-DBC7052A0CBE}">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55CEF683-A093-4E23-AE81-699EE9DB525D}">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CF446272-6179-406F-892E-7BFE884E21F6}">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3695D02A-3C9B-4277-9BD6-397D6F932182}">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EBBC5426-A7F3-44F4-847D-5B22AB8A2D56}">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29EFBAA5-2C38-4163-88AF-F8E12F2D2460}">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222C74A3-1734-47E1-863B-752D435102AB}">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7EFB3721-A280-4538-8255-FD71BAD7E301}">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8EE6031F-E412-4F5B-A4D6-3A185968FEA4}">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079FCEEC-8A17-465B-8B8D-EAF43538A8EC}">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52A100BB-3788-45EF-977E-505762A02593}">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18386A00-BBDC-4E1F-8516-28FB8B691350}">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BDD31FD5-A026-4563-AACA-0D2B22046C3D}">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4C09C011-021A-425C-B3B9-AD260F591F77}">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69A1E29C-D53D-4C51-A004-F13CE65A082A}">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DAED05BB-5363-4959-AA6A-E8C4E53D918D}">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9505C8EF-7D6E-483E-8B01-CA7DBCCF2CD1}">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20540A58-3563-4AA0-9E96-87278859D7DD}">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D14C6B3F-D705-4273-85E1-4D48182274D8}">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81A32EA9-64A4-4F51-91A3-7D4C36FA9ED5}">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C20FFEF7-23A6-4042-A28F-593252E6BF60}">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2B7A14D7-8337-4F69-AF9D-DB1C3EC88020}">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25F7505B-01F8-4A56-907D-8D051C76CFD3}">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7848CE7B-F740-44A7-B9AF-F4B10AD4D41A}">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B59EFCEE-15E5-4B98-8BFF-909AFE6AB290}">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0DFE8190-BCAB-4CE6-92EE-525D1EC8388C}">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31872A3F-2CAD-49EB-8E0B-AE771D45B425}">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70A8F4FF-5BDB-4688-8F6C-5645A4248987}">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B02CEC94-07E5-4A5E-87F7-388DF959F455}">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B7AF23C4-27B1-4878-A19C-8F7BFED9AC61}">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23806971-7648-4001-A80D-BFD2BC4BB804}">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B66F6BF3-2B08-4FF8-8786-05C74D870D42}">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3E528DEF-85BA-45A5-913B-66C56B8AC978}">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E310AAA2-03B7-4B0D-B492-749A42034BA7}">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3F6382BB-0154-41A1-9DDB-E8FD3D803C64}">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B527580C-C150-4977-AA1C-F1F5070D30AE}">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0727A26B-7216-4E73-8FD4-3F6B86B967D0}">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8596F0F2-9CD5-4A7C-8109-14EC9F87B5E9}">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07E54111-5563-4EBC-BB21-320B526F23D1}">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C8831482-3A50-4625-99BB-A8FC5B31F817}">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B6C8530D-6CBF-4E16-B580-C52D557D3D0E}">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E64384AD-03FE-4988-B098-96EB5EA70BB0}">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B3ABB699-6376-4BC9-A43F-28C6E855C159}">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23E77BA2-F593-4E84-8C3A-7E55BDEE8F82}">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F1614107-CEBF-4370-9BA1-972E7004AB62}">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19949043-E8CA-49BF-8F0E-F7F6AB7898A8}">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548CA7B0-C607-43CF-A639-9F46CB5F3C71}">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19DB48D6-B53E-49E4-8945-A096DA6B7382}">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4B1DFACA-F0E3-4210-990E-13E20D531A66}">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F1B5D51A-5554-41A8-950C-461394E07CD0}">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379EA1C4-EEE6-44F0-80BA-EE15665CD510}">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BE50D5AF-95D9-4708-ABE2-56D5570D8892}">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23D1D74F-87A9-4F78-8A90-8299170B92FB}">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BD91D6CD-7C05-4577-B0DE-7229AD2C1561}">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E63"/>
  <sheetViews>
    <sheetView zoomScale="85" zoomScaleNormal="85" workbookViewId="0">
      <pane xSplit="1" ySplit="5" topLeftCell="B6" activePane="bottomRight" state="frozen"/>
      <selection activeCell="B95" sqref="B95:AE102"/>
      <selection pane="topRight" activeCell="B95" sqref="B95:AE102"/>
      <selection pane="bottomLeft" activeCell="B95" sqref="B95:AE102"/>
      <selection pane="bottomRight" activeCell="D47" sqref="D47"/>
    </sheetView>
  </sheetViews>
  <sheetFormatPr defaultColWidth="9.109375" defaultRowHeight="13.8" x14ac:dyDescent="0.3"/>
  <cols>
    <col min="1" max="1" width="33.44140625" style="1" customWidth="1"/>
    <col min="2" max="31" width="6.6640625" style="1" customWidth="1"/>
    <col min="32" max="16384" width="9.109375" style="4"/>
  </cols>
  <sheetData>
    <row r="1" spans="1:31" ht="18" x14ac:dyDescent="0.35">
      <c r="A1" s="46" t="s">
        <v>173</v>
      </c>
    </row>
    <row r="2" spans="1:31" x14ac:dyDescent="0.3">
      <c r="A2" s="2"/>
      <c r="B2" s="4"/>
      <c r="C2" s="4"/>
      <c r="D2" s="4"/>
      <c r="E2" s="4"/>
      <c r="F2" s="4"/>
      <c r="G2" s="4"/>
      <c r="H2" s="4"/>
      <c r="I2" s="4"/>
      <c r="J2" s="4"/>
      <c r="K2" s="4"/>
      <c r="L2" s="4"/>
      <c r="M2" s="4"/>
      <c r="O2" s="4"/>
      <c r="P2" s="4"/>
      <c r="Q2" s="4"/>
      <c r="R2" s="4"/>
      <c r="S2" s="4"/>
      <c r="U2" s="4"/>
      <c r="V2" s="4"/>
      <c r="W2" s="4"/>
      <c r="X2" s="4"/>
      <c r="Y2" s="4"/>
      <c r="AA2" s="4"/>
      <c r="AB2" s="4"/>
      <c r="AC2" s="4"/>
      <c r="AD2" s="4"/>
      <c r="AE2" s="4"/>
    </row>
    <row r="3" spans="1:31" x14ac:dyDescent="0.3">
      <c r="B3" s="161" t="s">
        <v>0</v>
      </c>
      <c r="C3" s="162"/>
      <c r="D3" s="162"/>
      <c r="E3" s="162"/>
      <c r="F3" s="162"/>
      <c r="G3" s="163"/>
      <c r="H3" s="161" t="s">
        <v>1</v>
      </c>
      <c r="I3" s="162"/>
      <c r="J3" s="162"/>
      <c r="K3" s="162"/>
      <c r="L3" s="162"/>
      <c r="M3" s="163"/>
      <c r="N3" s="161" t="s">
        <v>5</v>
      </c>
      <c r="O3" s="162"/>
      <c r="P3" s="162"/>
      <c r="Q3" s="162"/>
      <c r="R3" s="162"/>
      <c r="S3" s="163"/>
      <c r="T3" s="161" t="s">
        <v>6</v>
      </c>
      <c r="U3" s="162"/>
      <c r="V3" s="162"/>
      <c r="W3" s="162"/>
      <c r="X3" s="162"/>
      <c r="Y3" s="163"/>
      <c r="Z3" s="161" t="s">
        <v>7</v>
      </c>
      <c r="AA3" s="162"/>
      <c r="AB3" s="162"/>
      <c r="AC3" s="162"/>
      <c r="AD3" s="162"/>
      <c r="AE3" s="163"/>
    </row>
    <row r="4" spans="1:31" s="43" customFormat="1" ht="27.6" x14ac:dyDescent="0.3">
      <c r="A4" s="3"/>
      <c r="B4" s="53" t="str">
        <f>GWP!B4</f>
        <v>FW_sep.</v>
      </c>
      <c r="C4" s="54" t="str">
        <f>GWP!C4</f>
        <v>FW_residual</v>
      </c>
      <c r="D4" s="54" t="str">
        <f>GWP!D4</f>
        <v>FW_AD</v>
      </c>
      <c r="E4" s="54" t="str">
        <f>GWP!E4</f>
        <v>FW_Inc</v>
      </c>
      <c r="F4" s="54" t="str">
        <f>GWP!F4</f>
        <v>SS_AD_Inc</v>
      </c>
      <c r="G4" s="55" t="str">
        <f>GWP!G4</f>
        <v>SS_AD_UOL</v>
      </c>
      <c r="H4" s="7" t="str">
        <f>GWP!H4</f>
        <v>FW_sep.</v>
      </c>
      <c r="I4" s="8" t="str">
        <f>GWP!I4</f>
        <v>FW_residual</v>
      </c>
      <c r="J4" s="8" t="str">
        <f>GWP!J4</f>
        <v>FW_AD</v>
      </c>
      <c r="K4" s="8" t="str">
        <f>GWP!K4</f>
        <v>FW_Inc</v>
      </c>
      <c r="L4" s="8" t="str">
        <f>GWP!L4</f>
        <v>SS_AD_Inc</v>
      </c>
      <c r="M4" s="9" t="str">
        <f>GWP!M4</f>
        <v>SS_AD_UOL</v>
      </c>
      <c r="N4" s="7" t="str">
        <f>GWP!N4</f>
        <v>FW_sep.</v>
      </c>
      <c r="O4" s="8" t="str">
        <f>GWP!O4</f>
        <v>FW_residual</v>
      </c>
      <c r="P4" s="8" t="str">
        <f>GWP!P4</f>
        <v>FW_AD</v>
      </c>
      <c r="Q4" s="8" t="str">
        <f>GWP!Q4</f>
        <v>FW_Inc</v>
      </c>
      <c r="R4" s="8" t="str">
        <f>GWP!R4</f>
        <v>SS_AD_Inc</v>
      </c>
      <c r="S4" s="9" t="str">
        <f>GWP!S4</f>
        <v>SS_AD_UOL</v>
      </c>
      <c r="T4" s="7" t="str">
        <f>GWP!T4</f>
        <v>FW_sep.</v>
      </c>
      <c r="U4" s="8" t="str">
        <f>GWP!U4</f>
        <v>FW_residual</v>
      </c>
      <c r="V4" s="8" t="str">
        <f>GWP!V4</f>
        <v>FW_AD</v>
      </c>
      <c r="W4" s="8" t="str">
        <f>GWP!W4</f>
        <v>FW_Inc</v>
      </c>
      <c r="X4" s="8" t="str">
        <f>GWP!X4</f>
        <v>SS_AD_Inc</v>
      </c>
      <c r="Y4" s="9" t="str">
        <f>GWP!Y4</f>
        <v>SS_AD_UOL</v>
      </c>
      <c r="Z4" s="7" t="str">
        <f>GWP!Z4</f>
        <v>FW_sep.</v>
      </c>
      <c r="AA4" s="8" t="str">
        <f>GWP!AA4</f>
        <v>FW_residual</v>
      </c>
      <c r="AB4" s="8" t="str">
        <f>GWP!AB4</f>
        <v>FW_AD</v>
      </c>
      <c r="AC4" s="8" t="str">
        <f>GWP!AC4</f>
        <v>FW_Inc</v>
      </c>
      <c r="AD4" s="8" t="str">
        <f>GWP!AD4</f>
        <v>SS_AD_Inc</v>
      </c>
      <c r="AE4" s="9" t="str">
        <f>GWP!AE4</f>
        <v>SS_AD_UOL</v>
      </c>
    </row>
    <row r="5" spans="1:31" s="43" customFormat="1" x14ac:dyDescent="0.3">
      <c r="A5" s="3"/>
      <c r="B5" s="10" t="s">
        <v>11</v>
      </c>
      <c r="C5" s="11" t="str">
        <f t="shared" ref="C5:AE5" si="0">B5</f>
        <v>CTUe</v>
      </c>
      <c r="D5" s="11" t="str">
        <f t="shared" si="0"/>
        <v>CTUe</v>
      </c>
      <c r="E5" s="11" t="str">
        <f t="shared" si="0"/>
        <v>CTUe</v>
      </c>
      <c r="F5" s="11" t="str">
        <f t="shared" si="0"/>
        <v>CTUe</v>
      </c>
      <c r="G5" s="12" t="str">
        <f t="shared" si="0"/>
        <v>CTUe</v>
      </c>
      <c r="H5" s="10" t="str">
        <f t="shared" si="0"/>
        <v>CTUe</v>
      </c>
      <c r="I5" s="11" t="str">
        <f t="shared" si="0"/>
        <v>CTUe</v>
      </c>
      <c r="J5" s="11" t="str">
        <f t="shared" si="0"/>
        <v>CTUe</v>
      </c>
      <c r="K5" s="11" t="str">
        <f t="shared" si="0"/>
        <v>CTUe</v>
      </c>
      <c r="L5" s="11" t="str">
        <f t="shared" si="0"/>
        <v>CTUe</v>
      </c>
      <c r="M5" s="12" t="str">
        <f t="shared" si="0"/>
        <v>CTUe</v>
      </c>
      <c r="N5" s="10" t="str">
        <f t="shared" si="0"/>
        <v>CTUe</v>
      </c>
      <c r="O5" s="11" t="str">
        <f t="shared" si="0"/>
        <v>CTUe</v>
      </c>
      <c r="P5" s="11" t="str">
        <f t="shared" si="0"/>
        <v>CTUe</v>
      </c>
      <c r="Q5" s="11" t="str">
        <f t="shared" si="0"/>
        <v>CTUe</v>
      </c>
      <c r="R5" s="11" t="str">
        <f t="shared" si="0"/>
        <v>CTUe</v>
      </c>
      <c r="S5" s="12" t="str">
        <f t="shared" si="0"/>
        <v>CTUe</v>
      </c>
      <c r="T5" s="10" t="str">
        <f t="shared" si="0"/>
        <v>CTUe</v>
      </c>
      <c r="U5" s="11" t="str">
        <f t="shared" si="0"/>
        <v>CTUe</v>
      </c>
      <c r="V5" s="11" t="str">
        <f t="shared" si="0"/>
        <v>CTUe</v>
      </c>
      <c r="W5" s="11" t="str">
        <f t="shared" si="0"/>
        <v>CTUe</v>
      </c>
      <c r="X5" s="11" t="str">
        <f t="shared" si="0"/>
        <v>CTUe</v>
      </c>
      <c r="Y5" s="12" t="str">
        <f t="shared" si="0"/>
        <v>CTUe</v>
      </c>
      <c r="Z5" s="10" t="str">
        <f t="shared" si="0"/>
        <v>CTUe</v>
      </c>
      <c r="AA5" s="11" t="str">
        <f t="shared" si="0"/>
        <v>CTUe</v>
      </c>
      <c r="AB5" s="11" t="str">
        <f t="shared" si="0"/>
        <v>CTUe</v>
      </c>
      <c r="AC5" s="11" t="str">
        <f t="shared" si="0"/>
        <v>CTUe</v>
      </c>
      <c r="AD5" s="11" t="str">
        <f t="shared" si="0"/>
        <v>CTUe</v>
      </c>
      <c r="AE5" s="12" t="str">
        <f t="shared" si="0"/>
        <v>CTUe</v>
      </c>
    </row>
    <row r="6" spans="1:31" s="3" customFormat="1" x14ac:dyDescent="0.3">
      <c r="A6" s="42" t="str">
        <f>GWP!A6</f>
        <v>PHA_refinery+PHA refinery</v>
      </c>
      <c r="B6" s="28">
        <v>287.85727740981531</v>
      </c>
      <c r="C6" s="26">
        <v>292.60661034187819</v>
      </c>
      <c r="D6" s="26">
        <v>286.68093374448642</v>
      </c>
      <c r="E6" s="26">
        <v>290.82845411295722</v>
      </c>
      <c r="F6" s="26">
        <v>290.68336296643537</v>
      </c>
      <c r="G6" s="29">
        <v>289.82076573921722</v>
      </c>
      <c r="H6" s="28">
        <v>271.34960188962827</v>
      </c>
      <c r="I6" s="26">
        <v>262.91339057238605</v>
      </c>
      <c r="J6" s="26">
        <v>270.22934308139378</v>
      </c>
      <c r="K6" s="26">
        <v>267.71504216199446</v>
      </c>
      <c r="L6" s="26">
        <v>270.98955659718649</v>
      </c>
      <c r="M6" s="29">
        <v>269.04283870096742</v>
      </c>
      <c r="N6" s="28">
        <v>268.13381719356727</v>
      </c>
      <c r="O6" s="26">
        <v>268.94352370702006</v>
      </c>
      <c r="P6" s="26">
        <v>271.53006673997317</v>
      </c>
      <c r="Q6" s="26">
        <v>273.48372064694058</v>
      </c>
      <c r="R6" s="26">
        <v>269.9378581157718</v>
      </c>
      <c r="S6" s="29">
        <v>269.85557876676796</v>
      </c>
      <c r="T6" s="28">
        <v>263.81771586062558</v>
      </c>
      <c r="U6" s="26">
        <v>262.19130858661333</v>
      </c>
      <c r="V6" s="26">
        <v>265.8924747881843</v>
      </c>
      <c r="W6" s="26">
        <v>261.39209987005631</v>
      </c>
      <c r="X6" s="26">
        <v>262.42531644081663</v>
      </c>
      <c r="Y6" s="29">
        <v>267.2712792408127</v>
      </c>
      <c r="Z6" s="28">
        <v>285.04804426218777</v>
      </c>
      <c r="AA6" s="26">
        <v>285.41966833557501</v>
      </c>
      <c r="AB6" s="26">
        <v>283.67843848430493</v>
      </c>
      <c r="AC6" s="26">
        <v>282.33686096447423</v>
      </c>
      <c r="AD6" s="26">
        <v>279.40633553723268</v>
      </c>
      <c r="AE6" s="29">
        <v>282.88500471411277</v>
      </c>
    </row>
    <row r="7" spans="1:31" s="3" customFormat="1" x14ac:dyDescent="0.3">
      <c r="A7" s="42" t="str">
        <f>GWP!A7</f>
        <v>PHA_refinery+Collection</v>
      </c>
      <c r="B7" s="13">
        <v>6.1514901345532138</v>
      </c>
      <c r="C7" s="14">
        <v>6.1526187498588474</v>
      </c>
      <c r="D7" s="14">
        <v>6.1363457742056964</v>
      </c>
      <c r="E7" s="14">
        <v>5.9576882982336352</v>
      </c>
      <c r="F7" s="14">
        <v>6.1590656088673139</v>
      </c>
      <c r="G7" s="15">
        <v>6.1321489128594875</v>
      </c>
      <c r="H7" s="13">
        <v>14.94190927609627</v>
      </c>
      <c r="I7" s="14">
        <v>14.907719748601922</v>
      </c>
      <c r="J7" s="14">
        <v>14.950329367239179</v>
      </c>
      <c r="K7" s="14">
        <v>14.954963037950451</v>
      </c>
      <c r="L7" s="14">
        <v>14.935106366286607</v>
      </c>
      <c r="M7" s="15">
        <v>14.930260177551508</v>
      </c>
      <c r="N7" s="13">
        <v>5.0104219484687107</v>
      </c>
      <c r="O7" s="14">
        <v>5.0001690800335847</v>
      </c>
      <c r="P7" s="14">
        <v>4.9954645219082421</v>
      </c>
      <c r="Q7" s="14">
        <v>4.9126518457949633</v>
      </c>
      <c r="R7" s="14">
        <v>5.0111391976794426</v>
      </c>
      <c r="S7" s="15">
        <v>4.991165201354808</v>
      </c>
      <c r="T7" s="13">
        <v>10.181490842812561</v>
      </c>
      <c r="U7" s="14">
        <v>10.22620057469382</v>
      </c>
      <c r="V7" s="14">
        <v>10.237335983515662</v>
      </c>
      <c r="W7" s="14">
        <v>10.185953373704908</v>
      </c>
      <c r="X7" s="14">
        <v>10.206163230269473</v>
      </c>
      <c r="Y7" s="15">
        <v>10.210501977370338</v>
      </c>
      <c r="Z7" s="13">
        <v>8.4517136585398145</v>
      </c>
      <c r="AA7" s="14">
        <v>8.512021920798702</v>
      </c>
      <c r="AB7" s="14">
        <v>8.4333137012265222</v>
      </c>
      <c r="AC7" s="14">
        <v>8.4906884280391743</v>
      </c>
      <c r="AD7" s="14">
        <v>8.4648641227206731</v>
      </c>
      <c r="AE7" s="15">
        <v>8.4652472169074535</v>
      </c>
    </row>
    <row r="8" spans="1:31" s="3" customFormat="1" x14ac:dyDescent="0.3">
      <c r="A8" s="42" t="str">
        <f>GWP!A8</f>
        <v>PHA_waste+Direct AD</v>
      </c>
      <c r="B8" s="13">
        <v>4.5705645251016609</v>
      </c>
      <c r="C8" s="14">
        <v>4.5676121327492751</v>
      </c>
      <c r="D8" s="14">
        <v>4.5735675633733095</v>
      </c>
      <c r="E8" s="14">
        <v>4.5956926471424504</v>
      </c>
      <c r="F8" s="14">
        <v>12.40789680532375</v>
      </c>
      <c r="G8" s="15">
        <v>12.37340207643151</v>
      </c>
      <c r="H8" s="13">
        <v>9.2016887580660036</v>
      </c>
      <c r="I8" s="14">
        <v>9.287776959095444</v>
      </c>
      <c r="J8" s="14">
        <v>9.2803332677768982</v>
      </c>
      <c r="K8" s="14">
        <v>9.2464994887710219</v>
      </c>
      <c r="L8" s="14">
        <v>9.2459062195373622</v>
      </c>
      <c r="M8" s="15">
        <v>9.316732845744454</v>
      </c>
      <c r="N8" s="13">
        <v>8.1046608860446394</v>
      </c>
      <c r="O8" s="14">
        <v>8.0259703098325197</v>
      </c>
      <c r="P8" s="14">
        <v>8.0393847013661102</v>
      </c>
      <c r="Q8" s="14">
        <v>6.7965133259934394</v>
      </c>
      <c r="R8" s="14">
        <v>11.560489008540307</v>
      </c>
      <c r="S8" s="15">
        <v>11.484251771649721</v>
      </c>
      <c r="T8" s="13">
        <v>9.2228924659961748</v>
      </c>
      <c r="U8" s="14">
        <v>9.274777145794042</v>
      </c>
      <c r="V8" s="14">
        <v>9.2196194293019609</v>
      </c>
      <c r="W8" s="14">
        <v>9.2881046211791496</v>
      </c>
      <c r="X8" s="14">
        <v>9.2191703526798552</v>
      </c>
      <c r="Y8" s="15">
        <v>9.2297574035082519</v>
      </c>
      <c r="Z8" s="13">
        <v>4.4646726918389623</v>
      </c>
      <c r="AA8" s="14">
        <v>4.4617911407178816</v>
      </c>
      <c r="AB8" s="14">
        <v>4.4354187953909276</v>
      </c>
      <c r="AC8" s="14">
        <v>4.4545999220286738</v>
      </c>
      <c r="AD8" s="14">
        <v>9.7771720581363066</v>
      </c>
      <c r="AE8" s="15">
        <v>9.8713161225592696</v>
      </c>
    </row>
    <row r="9" spans="1:31" s="3" customFormat="1" x14ac:dyDescent="0.3">
      <c r="A9" s="42" t="str">
        <f>GWP!A9</f>
        <v>PHA_waste+Biogas use+avoided</v>
      </c>
      <c r="B9" s="13">
        <v>-21.637106835017093</v>
      </c>
      <c r="C9" s="14">
        <v>-21.62960447090768</v>
      </c>
      <c r="D9" s="14">
        <v>-21.589251822364858</v>
      </c>
      <c r="E9" s="14">
        <v>-21.66702387650545</v>
      </c>
      <c r="F9" s="14">
        <v>-53.008564342623153</v>
      </c>
      <c r="G9" s="15">
        <v>-52.512871947282051</v>
      </c>
      <c r="H9" s="13">
        <v>-32.336688625484634</v>
      </c>
      <c r="I9" s="14">
        <v>-32.222739324785969</v>
      </c>
      <c r="J9" s="14">
        <v>-32.181759710179747</v>
      </c>
      <c r="K9" s="14">
        <v>-32.038312666995793</v>
      </c>
      <c r="L9" s="14">
        <v>-32.066936265382253</v>
      </c>
      <c r="M9" s="15">
        <v>-32.040745446191693</v>
      </c>
      <c r="N9" s="13">
        <v>-24.566558852899266</v>
      </c>
      <c r="O9" s="14">
        <v>-24.429048402652448</v>
      </c>
      <c r="P9" s="14">
        <v>-24.7488084067733</v>
      </c>
      <c r="Q9" s="14">
        <v>-23.567996366329343</v>
      </c>
      <c r="R9" s="14">
        <v>-37.088983485157335</v>
      </c>
      <c r="S9" s="15">
        <v>-36.769362427927213</v>
      </c>
      <c r="T9" s="13">
        <v>-37.570510578646889</v>
      </c>
      <c r="U9" s="14">
        <v>-36.870430685914748</v>
      </c>
      <c r="V9" s="14">
        <v>-36.740793721243058</v>
      </c>
      <c r="W9" s="14">
        <v>-37.070767312167469</v>
      </c>
      <c r="X9" s="14">
        <v>-37.223588758226917</v>
      </c>
      <c r="Y9" s="15">
        <v>-37.165534825598876</v>
      </c>
      <c r="Z9" s="13">
        <v>-18.462697285610918</v>
      </c>
      <c r="AA9" s="14">
        <v>-18.474923592525755</v>
      </c>
      <c r="AB9" s="14">
        <v>-18.451887916155137</v>
      </c>
      <c r="AC9" s="14">
        <v>-18.487381677193607</v>
      </c>
      <c r="AD9" s="14">
        <v>-38.624192102879462</v>
      </c>
      <c r="AE9" s="15">
        <v>-39.048365487340554</v>
      </c>
    </row>
    <row r="10" spans="1:31" s="3" customFormat="1" x14ac:dyDescent="0.3">
      <c r="A10" s="42" t="str">
        <f>GWP!A10</f>
        <v>PHA_waste+Composting</v>
      </c>
      <c r="B10" s="13">
        <v>8.4079795176560932</v>
      </c>
      <c r="C10" s="14">
        <v>8.5416097090982621</v>
      </c>
      <c r="D10" s="14">
        <v>8.5557130323410249</v>
      </c>
      <c r="E10" s="14">
        <v>8.4467938896753498</v>
      </c>
      <c r="F10" s="14">
        <v>0</v>
      </c>
      <c r="G10" s="15">
        <v>13.988921378866403</v>
      </c>
      <c r="H10" s="13">
        <v>0</v>
      </c>
      <c r="I10" s="14">
        <v>0</v>
      </c>
      <c r="J10" s="14">
        <v>0</v>
      </c>
      <c r="K10" s="14">
        <v>0</v>
      </c>
      <c r="L10" s="14">
        <v>0</v>
      </c>
      <c r="M10" s="15">
        <v>0</v>
      </c>
      <c r="N10" s="13">
        <v>7.8030070954766462</v>
      </c>
      <c r="O10" s="14">
        <v>7.8666284867893621</v>
      </c>
      <c r="P10" s="14">
        <v>7.7862262473613901</v>
      </c>
      <c r="Q10" s="14">
        <v>7.9128191525092193</v>
      </c>
      <c r="R10" s="14">
        <v>0</v>
      </c>
      <c r="S10" s="15">
        <v>9.9253001993090777</v>
      </c>
      <c r="T10" s="13">
        <v>0</v>
      </c>
      <c r="U10" s="14">
        <v>0</v>
      </c>
      <c r="V10" s="14">
        <v>0</v>
      </c>
      <c r="W10" s="14">
        <v>0</v>
      </c>
      <c r="X10" s="14">
        <v>0</v>
      </c>
      <c r="Y10" s="15">
        <v>0</v>
      </c>
      <c r="Z10" s="13">
        <v>9.2610033311056359</v>
      </c>
      <c r="AA10" s="14">
        <v>9.1791108063084756</v>
      </c>
      <c r="AB10" s="14">
        <v>9.1894296188895073</v>
      </c>
      <c r="AC10" s="14">
        <v>9.1174952064267529</v>
      </c>
      <c r="AD10" s="14">
        <v>0</v>
      </c>
      <c r="AE10" s="15">
        <v>8.2228215325584735</v>
      </c>
    </row>
    <row r="11" spans="1:31" s="3" customFormat="1" x14ac:dyDescent="0.3">
      <c r="A11" s="42" t="str">
        <f>GWP!A11</f>
        <v>PHA_waste+UOL</v>
      </c>
      <c r="B11" s="13">
        <v>-8.6970130867089512</v>
      </c>
      <c r="C11" s="14">
        <v>-9.7818482103148874</v>
      </c>
      <c r="D11" s="14">
        <v>-8.6092959257699029</v>
      </c>
      <c r="E11" s="14">
        <v>-10.038890262730707</v>
      </c>
      <c r="F11" s="14">
        <v>0</v>
      </c>
      <c r="G11" s="15">
        <v>-23.089724812933827</v>
      </c>
      <c r="H11" s="13">
        <v>0</v>
      </c>
      <c r="I11" s="14">
        <v>0</v>
      </c>
      <c r="J11" s="14">
        <v>0</v>
      </c>
      <c r="K11" s="14">
        <v>0</v>
      </c>
      <c r="L11" s="14">
        <v>0</v>
      </c>
      <c r="M11" s="15">
        <v>-47.17666170750406</v>
      </c>
      <c r="N11" s="13">
        <v>-35.750719947840622</v>
      </c>
      <c r="O11" s="14">
        <v>-32.810965446210339</v>
      </c>
      <c r="P11" s="14">
        <v>-32.568313551242156</v>
      </c>
      <c r="Q11" s="14">
        <v>-33.673578458227873</v>
      </c>
      <c r="R11" s="14">
        <v>0</v>
      </c>
      <c r="S11" s="15">
        <v>-27.675695000816898</v>
      </c>
      <c r="T11" s="13">
        <v>-12.044864749502684</v>
      </c>
      <c r="U11" s="14">
        <v>-11.54071349061838</v>
      </c>
      <c r="V11" s="14">
        <v>-12.698899194413585</v>
      </c>
      <c r="W11" s="14">
        <v>-11.984691441249032</v>
      </c>
      <c r="X11" s="14">
        <v>0</v>
      </c>
      <c r="Y11" s="15">
        <v>-12.177259009368347</v>
      </c>
      <c r="Z11" s="13">
        <v>-49.712393234554611</v>
      </c>
      <c r="AA11" s="14">
        <v>-52.017873997946111</v>
      </c>
      <c r="AB11" s="14">
        <v>-51.166731038251328</v>
      </c>
      <c r="AC11" s="14">
        <v>-50.878055352297054</v>
      </c>
      <c r="AD11" s="14">
        <v>0</v>
      </c>
      <c r="AE11" s="15">
        <v>-52.294928726896146</v>
      </c>
    </row>
    <row r="12" spans="1:31" s="3" customFormat="1" x14ac:dyDescent="0.3">
      <c r="A12" s="42" t="str">
        <f>GWP!A12</f>
        <v>PHA_waste+Incineration+MBT(direct)</v>
      </c>
      <c r="B12" s="13">
        <v>24.044540682731228</v>
      </c>
      <c r="C12" s="14">
        <v>24.297615726617508</v>
      </c>
      <c r="D12" s="14">
        <v>24.054078524922112</v>
      </c>
      <c r="E12" s="14">
        <v>19.34471152077133</v>
      </c>
      <c r="F12" s="14">
        <v>71.319982323421783</v>
      </c>
      <c r="G12" s="15">
        <v>16.977048553958372</v>
      </c>
      <c r="H12" s="13">
        <v>44.308414226445088</v>
      </c>
      <c r="I12" s="14">
        <v>43.913059802785263</v>
      </c>
      <c r="J12" s="14">
        <v>44.309575438677555</v>
      </c>
      <c r="K12" s="14">
        <v>44.614874935856456</v>
      </c>
      <c r="L12" s="14">
        <v>44.130333589895002</v>
      </c>
      <c r="M12" s="15">
        <v>18.874380866018175</v>
      </c>
      <c r="N12" s="13">
        <v>5.1190744769420302</v>
      </c>
      <c r="O12" s="14">
        <v>5.1077009849478472</v>
      </c>
      <c r="P12" s="14">
        <v>4.9678042743225195</v>
      </c>
      <c r="Q12" s="14">
        <v>12.734490847762901</v>
      </c>
      <c r="R12" s="14">
        <v>54.346328373776565</v>
      </c>
      <c r="S12" s="15">
        <v>5.0850984829854831</v>
      </c>
      <c r="T12" s="13">
        <v>23.242439677692126</v>
      </c>
      <c r="U12" s="14">
        <v>23.066239419456181</v>
      </c>
      <c r="V12" s="14">
        <v>23.470679312794132</v>
      </c>
      <c r="W12" s="14">
        <v>23.54454901614498</v>
      </c>
      <c r="X12" s="14">
        <v>52.597061256796437</v>
      </c>
      <c r="Y12" s="15">
        <v>23.183040745859589</v>
      </c>
      <c r="Z12" s="13">
        <v>0.31011771685107448</v>
      </c>
      <c r="AA12" s="14">
        <v>0.31179167012677811</v>
      </c>
      <c r="AB12" s="14">
        <v>0.31056205776989304</v>
      </c>
      <c r="AC12" s="14">
        <v>12.271054320385899</v>
      </c>
      <c r="AD12" s="14">
        <v>32.252173450705911</v>
      </c>
      <c r="AE12" s="15">
        <v>0.31105976879456609</v>
      </c>
    </row>
    <row r="13" spans="1:31" s="3" customFormat="1" ht="27.6" x14ac:dyDescent="0.3">
      <c r="A13" s="42" t="str">
        <f>GWP!A13</f>
        <v>PHA_waste+Avoided energy (incineration+MBT)</v>
      </c>
      <c r="B13" s="13">
        <v>-10.546039582909334</v>
      </c>
      <c r="C13" s="14">
        <v>-10.568712283236009</v>
      </c>
      <c r="D13" s="14">
        <v>-10.561136266937311</v>
      </c>
      <c r="E13" s="14">
        <v>-15.917041882882254</v>
      </c>
      <c r="F13" s="14">
        <v>-31.311154279542603</v>
      </c>
      <c r="G13" s="15">
        <v>-3.2461158976318556</v>
      </c>
      <c r="H13" s="13">
        <v>-60.014802927144736</v>
      </c>
      <c r="I13" s="14">
        <v>-59.38353992612538</v>
      </c>
      <c r="J13" s="14">
        <v>-58.618867968814449</v>
      </c>
      <c r="K13" s="14">
        <v>-59.699128597734742</v>
      </c>
      <c r="L13" s="14">
        <v>-59.733399780540672</v>
      </c>
      <c r="M13" s="15">
        <v>-29.999918301744714</v>
      </c>
      <c r="N13" s="13">
        <v>-2.8084285115423615</v>
      </c>
      <c r="O13" s="14">
        <v>-2.7556825028127645</v>
      </c>
      <c r="P13" s="14">
        <v>-2.7319913369496462</v>
      </c>
      <c r="Q13" s="14">
        <v>-7.3337325722938607</v>
      </c>
      <c r="R13" s="14">
        <v>-9.4342029610686229</v>
      </c>
      <c r="S13" s="15">
        <v>-2.788397378863896</v>
      </c>
      <c r="T13" s="13">
        <v>-6.6601144717145209</v>
      </c>
      <c r="U13" s="14">
        <v>-6.7612750618788571</v>
      </c>
      <c r="V13" s="14">
        <v>-6.763480297261081</v>
      </c>
      <c r="W13" s="14">
        <v>-6.7897528539841501</v>
      </c>
      <c r="X13" s="14">
        <v>-19.809974762395747</v>
      </c>
      <c r="Y13" s="15">
        <v>-6.7761584557423094</v>
      </c>
      <c r="Z13" s="13">
        <v>0</v>
      </c>
      <c r="AA13" s="14">
        <v>0</v>
      </c>
      <c r="AB13" s="14">
        <v>0</v>
      </c>
      <c r="AC13" s="14">
        <v>-22.782831095269696</v>
      </c>
      <c r="AD13" s="14">
        <v>-13.616859295086527</v>
      </c>
      <c r="AE13" s="15">
        <v>0</v>
      </c>
    </row>
    <row r="14" spans="1:31" s="3" customFormat="1" x14ac:dyDescent="0.3">
      <c r="A14" s="42" t="str">
        <f>GWP!A14</f>
        <v>PHA_waste+Landfill</v>
      </c>
      <c r="B14" s="13">
        <v>0</v>
      </c>
      <c r="C14" s="14">
        <v>0</v>
      </c>
      <c r="D14" s="14">
        <v>0</v>
      </c>
      <c r="E14" s="14">
        <v>0</v>
      </c>
      <c r="F14" s="14">
        <v>0</v>
      </c>
      <c r="G14" s="15">
        <v>0</v>
      </c>
      <c r="H14" s="13">
        <v>0</v>
      </c>
      <c r="I14" s="14">
        <v>0</v>
      </c>
      <c r="J14" s="14">
        <v>0</v>
      </c>
      <c r="K14" s="14">
        <v>0</v>
      </c>
      <c r="L14" s="14">
        <v>0</v>
      </c>
      <c r="M14" s="15">
        <v>0</v>
      </c>
      <c r="N14" s="13">
        <v>1.2758517769239959</v>
      </c>
      <c r="O14" s="14">
        <v>1.2469932738553644</v>
      </c>
      <c r="P14" s="14">
        <v>1.2320397409923254</v>
      </c>
      <c r="Q14" s="14">
        <v>0</v>
      </c>
      <c r="R14" s="14">
        <v>1.2717048918209866</v>
      </c>
      <c r="S14" s="15">
        <v>1.257423488811136</v>
      </c>
      <c r="T14" s="13">
        <v>0</v>
      </c>
      <c r="U14" s="14">
        <v>0</v>
      </c>
      <c r="V14" s="14">
        <v>0</v>
      </c>
      <c r="W14" s="14">
        <v>0</v>
      </c>
      <c r="X14" s="14">
        <v>0</v>
      </c>
      <c r="Y14" s="15">
        <v>0</v>
      </c>
      <c r="Z14" s="13">
        <v>1.7785950839139444</v>
      </c>
      <c r="AA14" s="14">
        <v>1.7610109755653107</v>
      </c>
      <c r="AB14" s="14">
        <v>1.7364016988781492</v>
      </c>
      <c r="AC14" s="14">
        <v>0</v>
      </c>
      <c r="AD14" s="14">
        <v>1.7769798176808345</v>
      </c>
      <c r="AE14" s="15">
        <v>1.733639840946301</v>
      </c>
    </row>
    <row r="15" spans="1:31" s="3" customFormat="1" x14ac:dyDescent="0.3">
      <c r="A15" s="42" t="str">
        <f>GWP!A15</f>
        <v>PHA_waste+WWTP+dew</v>
      </c>
      <c r="B15" s="30">
        <v>9.3284638717398156</v>
      </c>
      <c r="C15" s="27">
        <v>9.4187388271349697</v>
      </c>
      <c r="D15" s="27">
        <v>9.3470992842367284</v>
      </c>
      <c r="E15" s="27">
        <v>9.3603181887073532</v>
      </c>
      <c r="F15" s="27">
        <v>6.1348651075499845</v>
      </c>
      <c r="G15" s="31">
        <v>5.9030423792866129</v>
      </c>
      <c r="H15" s="30">
        <v>2.686133322691211</v>
      </c>
      <c r="I15" s="27">
        <v>2.6329200694855848</v>
      </c>
      <c r="J15" s="27">
        <v>2.5681605247081198</v>
      </c>
      <c r="K15" s="27">
        <v>2.7184715049200645</v>
      </c>
      <c r="L15" s="27">
        <v>2.7354429944296674</v>
      </c>
      <c r="M15" s="31">
        <v>-2.6342820482572447E-2</v>
      </c>
      <c r="N15" s="30">
        <v>5.7164436508346244</v>
      </c>
      <c r="O15" s="27">
        <v>5.8381653760333956</v>
      </c>
      <c r="P15" s="27">
        <v>5.7536810659538693</v>
      </c>
      <c r="Q15" s="27">
        <v>5.5882243556851519</v>
      </c>
      <c r="R15" s="27">
        <v>3.8392771032601725</v>
      </c>
      <c r="S15" s="31">
        <v>4.0015792854893846</v>
      </c>
      <c r="T15" s="30">
        <v>-0.12182011429208016</v>
      </c>
      <c r="U15" s="27">
        <v>-0.12396021418022053</v>
      </c>
      <c r="V15" s="27">
        <v>-0.1188949436102419</v>
      </c>
      <c r="W15" s="27">
        <v>-0.13138569363226338</v>
      </c>
      <c r="X15" s="27">
        <v>2.1704376379743842</v>
      </c>
      <c r="Y15" s="31">
        <v>-0.12544258270283817</v>
      </c>
      <c r="Z15" s="30">
        <v>144.23192075899723</v>
      </c>
      <c r="AA15" s="27">
        <v>148.79131794166108</v>
      </c>
      <c r="AB15" s="27">
        <v>145.02114005379673</v>
      </c>
      <c r="AC15" s="27">
        <v>145.10064018427988</v>
      </c>
      <c r="AD15" s="27">
        <v>143.97342032403222</v>
      </c>
      <c r="AE15" s="31">
        <v>142.84438124414112</v>
      </c>
    </row>
    <row r="16" spans="1:31" s="3" customFormat="1" x14ac:dyDescent="0.3">
      <c r="A16" s="42" t="str">
        <f>GWP!A16</f>
        <v>Food waste_CF+PHA refinery</v>
      </c>
      <c r="B16" s="28">
        <v>0</v>
      </c>
      <c r="C16" s="26">
        <v>0</v>
      </c>
      <c r="D16" s="26">
        <v>0</v>
      </c>
      <c r="E16" s="26">
        <v>0</v>
      </c>
      <c r="F16" s="26">
        <v>0</v>
      </c>
      <c r="G16" s="29">
        <v>0</v>
      </c>
      <c r="H16" s="28">
        <v>0</v>
      </c>
      <c r="I16" s="26">
        <v>0</v>
      </c>
      <c r="J16" s="26">
        <v>0</v>
      </c>
      <c r="K16" s="26">
        <v>0</v>
      </c>
      <c r="L16" s="26">
        <v>0</v>
      </c>
      <c r="M16" s="29">
        <v>0</v>
      </c>
      <c r="N16" s="28">
        <v>0</v>
      </c>
      <c r="O16" s="26">
        <v>0</v>
      </c>
      <c r="P16" s="26">
        <v>0</v>
      </c>
      <c r="Q16" s="26">
        <v>0</v>
      </c>
      <c r="R16" s="26">
        <v>0</v>
      </c>
      <c r="S16" s="29">
        <v>0</v>
      </c>
      <c r="T16" s="28">
        <v>0</v>
      </c>
      <c r="U16" s="26">
        <v>0</v>
      </c>
      <c r="V16" s="26">
        <v>0</v>
      </c>
      <c r="W16" s="26">
        <v>0</v>
      </c>
      <c r="X16" s="26">
        <v>0</v>
      </c>
      <c r="Y16" s="29">
        <v>0</v>
      </c>
      <c r="Z16" s="28">
        <v>0</v>
      </c>
      <c r="AA16" s="26">
        <v>0</v>
      </c>
      <c r="AB16" s="26">
        <v>0</v>
      </c>
      <c r="AC16" s="26">
        <v>0</v>
      </c>
      <c r="AD16" s="26">
        <v>0</v>
      </c>
      <c r="AE16" s="29">
        <v>0</v>
      </c>
    </row>
    <row r="17" spans="1:31" s="3" customFormat="1" x14ac:dyDescent="0.3">
      <c r="A17" s="42" t="str">
        <f>GWP!A17</f>
        <v>Food waste_CF+Collection</v>
      </c>
      <c r="B17" s="13">
        <v>-6.1640937860670926</v>
      </c>
      <c r="C17" s="14">
        <v>-6.7825890256636905</v>
      </c>
      <c r="D17" s="14">
        <v>-6.1496307486416599</v>
      </c>
      <c r="E17" s="14">
        <v>-4.9717438160021299</v>
      </c>
      <c r="F17" s="14">
        <v>-6.1716687192662842</v>
      </c>
      <c r="G17" s="15">
        <v>-6.1451026678167802</v>
      </c>
      <c r="H17" s="13">
        <v>-14.94190927609627</v>
      </c>
      <c r="I17" s="14">
        <v>-4.2895896676075527</v>
      </c>
      <c r="J17" s="14">
        <v>-14.950329367239179</v>
      </c>
      <c r="K17" s="14">
        <v>-4.305378915426723</v>
      </c>
      <c r="L17" s="14">
        <v>-14.935106366286607</v>
      </c>
      <c r="M17" s="15">
        <v>-14.930260177551508</v>
      </c>
      <c r="N17" s="13">
        <v>-5.0324813141319691</v>
      </c>
      <c r="O17" s="14">
        <v>-5.462121484711087</v>
      </c>
      <c r="P17" s="14">
        <v>-5.0174750016472451</v>
      </c>
      <c r="Q17" s="14">
        <v>-4.728761714041366</v>
      </c>
      <c r="R17" s="14">
        <v>-5.033570177973127</v>
      </c>
      <c r="S17" s="15">
        <v>-5.0135022383275141</v>
      </c>
      <c r="T17" s="13">
        <v>-9.8538200695527642</v>
      </c>
      <c r="U17" s="14">
        <v>-12.856657668363663</v>
      </c>
      <c r="V17" s="14">
        <v>-10.237335983515662</v>
      </c>
      <c r="W17" s="14">
        <v>-12.889769299389858</v>
      </c>
      <c r="X17" s="14">
        <v>-9.8704407465653627</v>
      </c>
      <c r="Y17" s="15">
        <v>-9.8883621064169862</v>
      </c>
      <c r="Z17" s="13">
        <v>-5.0532042472258265</v>
      </c>
      <c r="AA17" s="14">
        <v>-5.2082105400110077</v>
      </c>
      <c r="AB17" s="14">
        <v>-8.4426375419779376</v>
      </c>
      <c r="AC17" s="14">
        <v>-5.7255974631135444</v>
      </c>
      <c r="AD17" s="14">
        <v>-5.0934636613639501</v>
      </c>
      <c r="AE17" s="15">
        <v>-5.0744292193001579</v>
      </c>
    </row>
    <row r="18" spans="1:31" s="3" customFormat="1" x14ac:dyDescent="0.3">
      <c r="A18" s="42" t="str">
        <f>GWP!A18</f>
        <v>Food waste_CF+Direct AD</v>
      </c>
      <c r="B18" s="13">
        <v>-26.514411698106258</v>
      </c>
      <c r="C18" s="14">
        <v>0</v>
      </c>
      <c r="D18" s="14">
        <v>-26.300413837353933</v>
      </c>
      <c r="E18" s="14">
        <v>0</v>
      </c>
      <c r="F18" s="14">
        <v>-26.310062559452579</v>
      </c>
      <c r="G18" s="15">
        <v>-26.146100963289676</v>
      </c>
      <c r="H18" s="13">
        <v>-17.928918014147058</v>
      </c>
      <c r="I18" s="14">
        <v>0</v>
      </c>
      <c r="J18" s="14">
        <v>-17.96896320350714</v>
      </c>
      <c r="K18" s="14">
        <v>0</v>
      </c>
      <c r="L18" s="14">
        <v>-17.940494729117862</v>
      </c>
      <c r="M18" s="15">
        <v>-18.029086124532498</v>
      </c>
      <c r="N18" s="13">
        <v>-21.52339045772738</v>
      </c>
      <c r="O18" s="14">
        <v>-12.168912836373332</v>
      </c>
      <c r="P18" s="14">
        <v>-21.684670714036375</v>
      </c>
      <c r="Q18" s="14">
        <v>0</v>
      </c>
      <c r="R18" s="14">
        <v>-21.530994643103028</v>
      </c>
      <c r="S18" s="15">
        <v>-21.548968391618629</v>
      </c>
      <c r="T18" s="13">
        <v>0</v>
      </c>
      <c r="U18" s="14">
        <v>0</v>
      </c>
      <c r="V18" s="14">
        <v>-19.955957291604111</v>
      </c>
      <c r="W18" s="14">
        <v>0</v>
      </c>
      <c r="X18" s="14">
        <v>0</v>
      </c>
      <c r="Y18" s="15">
        <v>0</v>
      </c>
      <c r="Z18" s="13">
        <v>-14.528891758143013</v>
      </c>
      <c r="AA18" s="14">
        <v>0</v>
      </c>
      <c r="AB18" s="14">
        <v>-19.051837454446758</v>
      </c>
      <c r="AC18" s="14">
        <v>0</v>
      </c>
      <c r="AD18" s="14">
        <v>-14.505654939159609</v>
      </c>
      <c r="AE18" s="15">
        <v>-14.577153925915836</v>
      </c>
    </row>
    <row r="19" spans="1:31" s="3" customFormat="1" x14ac:dyDescent="0.3">
      <c r="A19" s="42" t="str">
        <f>GWP!A19</f>
        <v>Food waste_CF+Biogas use+avoided</v>
      </c>
      <c r="B19" s="13">
        <v>72.377197938173325</v>
      </c>
      <c r="C19" s="14">
        <v>0</v>
      </c>
      <c r="D19" s="14">
        <v>71.904840432270106</v>
      </c>
      <c r="E19" s="14">
        <v>0</v>
      </c>
      <c r="F19" s="14">
        <v>72.743915266250724</v>
      </c>
      <c r="G19" s="15">
        <v>71.844998143288933</v>
      </c>
      <c r="H19" s="13">
        <v>46.737293541683577</v>
      </c>
      <c r="I19" s="14">
        <v>0</v>
      </c>
      <c r="J19" s="14">
        <v>46.430733584002937</v>
      </c>
      <c r="K19" s="14">
        <v>0</v>
      </c>
      <c r="L19" s="14">
        <v>46.240843505630387</v>
      </c>
      <c r="M19" s="15">
        <v>46.133656955178814</v>
      </c>
      <c r="N19" s="13">
        <v>53.564972715406455</v>
      </c>
      <c r="O19" s="14">
        <v>9.2925196137284409</v>
      </c>
      <c r="P19" s="14">
        <v>54.047970358912949</v>
      </c>
      <c r="Q19" s="14">
        <v>0</v>
      </c>
      <c r="R19" s="14">
        <v>53.850720303202138</v>
      </c>
      <c r="S19" s="15">
        <v>53.364635283242087</v>
      </c>
      <c r="T19" s="13">
        <v>0</v>
      </c>
      <c r="U19" s="14">
        <v>0</v>
      </c>
      <c r="V19" s="14">
        <v>53.906361387295924</v>
      </c>
      <c r="W19" s="14">
        <v>0</v>
      </c>
      <c r="X19" s="14">
        <v>0</v>
      </c>
      <c r="Y19" s="15">
        <v>0</v>
      </c>
      <c r="Z19" s="13">
        <v>40.34969344087564</v>
      </c>
      <c r="AA19" s="14">
        <v>0</v>
      </c>
      <c r="AB19" s="14">
        <v>53.49050611057207</v>
      </c>
      <c r="AC19" s="14">
        <v>0</v>
      </c>
      <c r="AD19" s="14">
        <v>40.143972523770522</v>
      </c>
      <c r="AE19" s="15">
        <v>40.73790193262284</v>
      </c>
    </row>
    <row r="20" spans="1:31" s="3" customFormat="1" x14ac:dyDescent="0.3">
      <c r="A20" s="42" t="str">
        <f>GWP!A20</f>
        <v>Food waste_CF+Composting</v>
      </c>
      <c r="B20" s="13">
        <v>-11.448631792606902</v>
      </c>
      <c r="C20" s="14">
        <v>0</v>
      </c>
      <c r="D20" s="14">
        <v>-11.802029517124067</v>
      </c>
      <c r="E20" s="14">
        <v>0</v>
      </c>
      <c r="F20" s="14">
        <v>-11.412335858856055</v>
      </c>
      <c r="G20" s="15">
        <v>-11.520019041616388</v>
      </c>
      <c r="H20" s="13">
        <v>0</v>
      </c>
      <c r="I20" s="14">
        <v>0</v>
      </c>
      <c r="J20" s="14">
        <v>0</v>
      </c>
      <c r="K20" s="14">
        <v>0</v>
      </c>
      <c r="L20" s="14">
        <v>0</v>
      </c>
      <c r="M20" s="15">
        <v>0</v>
      </c>
      <c r="N20" s="13">
        <v>-8.7926768124940633</v>
      </c>
      <c r="O20" s="14">
        <v>0</v>
      </c>
      <c r="P20" s="14">
        <v>-8.788154020844182</v>
      </c>
      <c r="Q20" s="14">
        <v>0</v>
      </c>
      <c r="R20" s="14">
        <v>-8.9068147961238058</v>
      </c>
      <c r="S20" s="15">
        <v>-8.8983772581988827</v>
      </c>
      <c r="T20" s="13">
        <v>-19.14995121987231</v>
      </c>
      <c r="U20" s="14">
        <v>0</v>
      </c>
      <c r="V20" s="14">
        <v>0</v>
      </c>
      <c r="W20" s="14">
        <v>0</v>
      </c>
      <c r="X20" s="14">
        <v>-19.146907853819897</v>
      </c>
      <c r="Y20" s="15">
        <v>-19.15479744745139</v>
      </c>
      <c r="Z20" s="13">
        <v>-10.432672389867472</v>
      </c>
      <c r="AA20" s="14">
        <v>0</v>
      </c>
      <c r="AB20" s="14">
        <v>-8.2511712702370072</v>
      </c>
      <c r="AC20" s="14">
        <v>0</v>
      </c>
      <c r="AD20" s="14">
        <v>-10.509888874001113</v>
      </c>
      <c r="AE20" s="15">
        <v>-10.461252987607118</v>
      </c>
    </row>
    <row r="21" spans="1:31" s="3" customFormat="1" x14ac:dyDescent="0.3">
      <c r="A21" s="42" t="str">
        <f>GWP!A21</f>
        <v>Food waste_CF+UOL</v>
      </c>
      <c r="B21" s="13">
        <v>67.32295074029301</v>
      </c>
      <c r="C21" s="14">
        <v>0</v>
      </c>
      <c r="D21" s="14">
        <v>67.32166665952245</v>
      </c>
      <c r="E21" s="14">
        <v>0</v>
      </c>
      <c r="F21" s="14">
        <v>67.735192995549824</v>
      </c>
      <c r="G21" s="15">
        <v>69.15185881195832</v>
      </c>
      <c r="H21" s="13">
        <v>114.63327149192446</v>
      </c>
      <c r="I21" s="14">
        <v>0</v>
      </c>
      <c r="J21" s="14">
        <v>114.39934122486153</v>
      </c>
      <c r="K21" s="14">
        <v>0</v>
      </c>
      <c r="L21" s="14">
        <v>114.5262285599554</v>
      </c>
      <c r="M21" s="15">
        <v>114.38340717089768</v>
      </c>
      <c r="N21" s="13">
        <v>77.444725765297278</v>
      </c>
      <c r="O21" s="14">
        <v>0</v>
      </c>
      <c r="P21" s="14">
        <v>74.205928399930585</v>
      </c>
      <c r="Q21" s="14">
        <v>0</v>
      </c>
      <c r="R21" s="14">
        <v>72.233335882920883</v>
      </c>
      <c r="S21" s="15">
        <v>72.174594756414805</v>
      </c>
      <c r="T21" s="13">
        <v>198.07238992222796</v>
      </c>
      <c r="U21" s="14">
        <v>0</v>
      </c>
      <c r="V21" s="14">
        <v>106.46470087977217</v>
      </c>
      <c r="W21" s="14">
        <v>0</v>
      </c>
      <c r="X21" s="14">
        <v>198.14681385435483</v>
      </c>
      <c r="Y21" s="15">
        <v>198.02286991418634</v>
      </c>
      <c r="Z21" s="13">
        <v>92.251777035998202</v>
      </c>
      <c r="AA21" s="14">
        <v>0</v>
      </c>
      <c r="AB21" s="14">
        <v>52.073446238186079</v>
      </c>
      <c r="AC21" s="14">
        <v>0</v>
      </c>
      <c r="AD21" s="14">
        <v>93.999954697034212</v>
      </c>
      <c r="AE21" s="15">
        <v>93.027594513289728</v>
      </c>
    </row>
    <row r="22" spans="1:31" s="3" customFormat="1" x14ac:dyDescent="0.3">
      <c r="A22" s="42" t="str">
        <f>GWP!A22</f>
        <v>Food waste_CF+Incineration+MBT(direct)</v>
      </c>
      <c r="B22" s="13">
        <v>-17.867755326691839</v>
      </c>
      <c r="C22" s="14">
        <v>-155.45171464773148</v>
      </c>
      <c r="D22" s="14">
        <v>-17.915873028881759</v>
      </c>
      <c r="E22" s="14">
        <v>-115.54097570196279</v>
      </c>
      <c r="F22" s="14">
        <v>-18.006030616705921</v>
      </c>
      <c r="G22" s="15">
        <v>-17.674859458576694</v>
      </c>
      <c r="H22" s="13">
        <v>-10.217263134652372</v>
      </c>
      <c r="I22" s="14">
        <v>-91.6688054252852</v>
      </c>
      <c r="J22" s="14">
        <v>-10.118527430702914</v>
      </c>
      <c r="K22" s="14">
        <v>-92.80500523557194</v>
      </c>
      <c r="L22" s="14">
        <v>-10.066163090334527</v>
      </c>
      <c r="M22" s="15">
        <v>-10.274421440272315</v>
      </c>
      <c r="N22" s="13">
        <v>-5.5474491945498627</v>
      </c>
      <c r="O22" s="14">
        <v>-46.268632887453997</v>
      </c>
      <c r="P22" s="14">
        <v>-5.3982124802059701</v>
      </c>
      <c r="Q22" s="14">
        <v>-116.5507915779005</v>
      </c>
      <c r="R22" s="14">
        <v>-5.5452675009415175</v>
      </c>
      <c r="S22" s="15">
        <v>-5.5213369846569123</v>
      </c>
      <c r="T22" s="13">
        <v>-1.0317054048029211</v>
      </c>
      <c r="U22" s="14">
        <v>-119.84637700972175</v>
      </c>
      <c r="V22" s="14">
        <v>-13.253259518594648</v>
      </c>
      <c r="W22" s="14">
        <v>-121.26232892194608</v>
      </c>
      <c r="X22" s="14">
        <v>-1.0319463808320779</v>
      </c>
      <c r="Y22" s="15">
        <v>-1.0283022813794771</v>
      </c>
      <c r="Z22" s="13">
        <v>-0.2491551001756023</v>
      </c>
      <c r="AA22" s="14">
        <v>-2.8557614614387727</v>
      </c>
      <c r="AB22" s="14">
        <v>-0.32262757734333103</v>
      </c>
      <c r="AC22" s="14">
        <v>-110.06019942176044</v>
      </c>
      <c r="AD22" s="14">
        <v>-0.25604593341874482</v>
      </c>
      <c r="AE22" s="15">
        <v>-0.2497491022458565</v>
      </c>
    </row>
    <row r="23" spans="1:31" s="3" customFormat="1" ht="27.6" x14ac:dyDescent="0.3">
      <c r="A23" s="42" t="str">
        <f>GWP!A23</f>
        <v>Food waste_CF+Avoided energy (incineration+MBT)</v>
      </c>
      <c r="B23" s="13">
        <v>3.1904056391778055</v>
      </c>
      <c r="C23" s="14">
        <v>29.642509634250313</v>
      </c>
      <c r="D23" s="14">
        <v>3.2014331358687542</v>
      </c>
      <c r="E23" s="14">
        <v>79.638326002010601</v>
      </c>
      <c r="F23" s="14">
        <v>3.2344903240887333</v>
      </c>
      <c r="G23" s="15">
        <v>3.1599006677758257</v>
      </c>
      <c r="H23" s="13">
        <v>33.241684667971299</v>
      </c>
      <c r="I23" s="14">
        <v>296.50801413347511</v>
      </c>
      <c r="J23" s="14">
        <v>32.36805636130088</v>
      </c>
      <c r="K23" s="14">
        <v>299.01671491773681</v>
      </c>
      <c r="L23" s="14">
        <v>32.437545423511239</v>
      </c>
      <c r="M23" s="15">
        <v>33.433922181276237</v>
      </c>
      <c r="N23" s="13">
        <v>2.6614645650967446</v>
      </c>
      <c r="O23" s="14">
        <v>25.066712182261835</v>
      </c>
      <c r="P23" s="14">
        <v>2.5854374618498066</v>
      </c>
      <c r="Q23" s="14">
        <v>67.102455916317638</v>
      </c>
      <c r="R23" s="14">
        <v>2.6397711278416209</v>
      </c>
      <c r="S23" s="15">
        <v>2.6385849104963337</v>
      </c>
      <c r="T23" s="13">
        <v>0.82936728347225552</v>
      </c>
      <c r="U23" s="14">
        <v>102.19355796100801</v>
      </c>
      <c r="V23" s="14">
        <v>11.090860939577805</v>
      </c>
      <c r="W23" s="14">
        <v>100.16678299882214</v>
      </c>
      <c r="X23" s="14">
        <v>0.8450752388665993</v>
      </c>
      <c r="Y23" s="15">
        <v>0.84436035652851127</v>
      </c>
      <c r="Z23" s="13">
        <v>0</v>
      </c>
      <c r="AA23" s="14">
        <v>0</v>
      </c>
      <c r="AB23" s="14">
        <v>0</v>
      </c>
      <c r="AC23" s="14">
        <v>205.11452807957457</v>
      </c>
      <c r="AD23" s="14">
        <v>0</v>
      </c>
      <c r="AE23" s="15">
        <v>0</v>
      </c>
    </row>
    <row r="24" spans="1:31" s="3" customFormat="1" x14ac:dyDescent="0.3">
      <c r="A24" s="42" t="str">
        <f>GWP!A24</f>
        <v>Food waste_CF+Landfill</v>
      </c>
      <c r="B24" s="13">
        <v>0</v>
      </c>
      <c r="C24" s="14">
        <v>0</v>
      </c>
      <c r="D24" s="14">
        <v>0</v>
      </c>
      <c r="E24" s="14">
        <v>0</v>
      </c>
      <c r="F24" s="14">
        <v>0</v>
      </c>
      <c r="G24" s="15">
        <v>0</v>
      </c>
      <c r="H24" s="13">
        <v>0</v>
      </c>
      <c r="I24" s="14">
        <v>0</v>
      </c>
      <c r="J24" s="14">
        <v>0</v>
      </c>
      <c r="K24" s="14">
        <v>0</v>
      </c>
      <c r="L24" s="14">
        <v>0</v>
      </c>
      <c r="M24" s="15">
        <v>0</v>
      </c>
      <c r="N24" s="13">
        <v>-1.424333203420737</v>
      </c>
      <c r="O24" s="14">
        <v>-11.340096970653633</v>
      </c>
      <c r="P24" s="14">
        <v>-1.3793681776164006</v>
      </c>
      <c r="Q24" s="14">
        <v>0</v>
      </c>
      <c r="R24" s="14">
        <v>-1.4227099763532149</v>
      </c>
      <c r="S24" s="15">
        <v>-1.4081547262521186</v>
      </c>
      <c r="T24" s="13">
        <v>0</v>
      </c>
      <c r="U24" s="14">
        <v>0</v>
      </c>
      <c r="V24" s="14">
        <v>0</v>
      </c>
      <c r="W24" s="14">
        <v>0</v>
      </c>
      <c r="X24" s="14">
        <v>0</v>
      </c>
      <c r="Y24" s="15">
        <v>0</v>
      </c>
      <c r="Z24" s="13">
        <v>-1.473343638940817</v>
      </c>
      <c r="AA24" s="14">
        <v>-16.094454240005874</v>
      </c>
      <c r="AB24" s="14">
        <v>-1.8616752888679828</v>
      </c>
      <c r="AC24" s="14">
        <v>0</v>
      </c>
      <c r="AD24" s="14">
        <v>-1.4739352721731738</v>
      </c>
      <c r="AE24" s="15">
        <v>-1.4363093644188272</v>
      </c>
    </row>
    <row r="25" spans="1:31" s="3" customFormat="1" x14ac:dyDescent="0.3">
      <c r="A25" s="42" t="str">
        <f>GWP!A25</f>
        <v>Food waste_CF+WWTP+dew</v>
      </c>
      <c r="B25" s="30">
        <v>-4.4058409544332537</v>
      </c>
      <c r="C25" s="27">
        <v>0</v>
      </c>
      <c r="D25" s="27">
        <v>-4.4126028079553938</v>
      </c>
      <c r="E25" s="27">
        <v>0</v>
      </c>
      <c r="F25" s="27">
        <v>-4.5238855814257306</v>
      </c>
      <c r="G25" s="31">
        <v>-4.3733317805990417</v>
      </c>
      <c r="H25" s="30">
        <v>0</v>
      </c>
      <c r="I25" s="27">
        <v>0</v>
      </c>
      <c r="J25" s="27">
        <v>0</v>
      </c>
      <c r="K25" s="27">
        <v>0</v>
      </c>
      <c r="L25" s="27">
        <v>0</v>
      </c>
      <c r="M25" s="31">
        <v>0</v>
      </c>
      <c r="N25" s="30">
        <v>25.842925204360341</v>
      </c>
      <c r="O25" s="27">
        <v>-5.5044377629127741E-2</v>
      </c>
      <c r="P25" s="27">
        <v>25.300516799861992</v>
      </c>
      <c r="Q25" s="27">
        <v>0</v>
      </c>
      <c r="R25" s="27">
        <v>25.799277956267417</v>
      </c>
      <c r="S25" s="31">
        <v>25.119247364837598</v>
      </c>
      <c r="T25" s="30">
        <v>0</v>
      </c>
      <c r="U25" s="27">
        <v>0</v>
      </c>
      <c r="V25" s="27">
        <v>0</v>
      </c>
      <c r="W25" s="27">
        <v>0</v>
      </c>
      <c r="X25" s="27">
        <v>0</v>
      </c>
      <c r="Y25" s="31">
        <v>0</v>
      </c>
      <c r="Z25" s="30">
        <v>-28.339797325139468</v>
      </c>
      <c r="AA25" s="27">
        <v>0</v>
      </c>
      <c r="AB25" s="27">
        <v>-37.702196696622714</v>
      </c>
      <c r="AC25" s="27">
        <v>0</v>
      </c>
      <c r="AD25" s="27">
        <v>-28.464035944405708</v>
      </c>
      <c r="AE25" s="31">
        <v>-28.495998355464408</v>
      </c>
    </row>
    <row r="26" spans="1:31" s="3" customFormat="1" x14ac:dyDescent="0.3">
      <c r="A26" s="42" t="str">
        <f>GWP!A26</f>
        <v>Sludge_CF+PHA refinery</v>
      </c>
      <c r="B26" s="28">
        <v>0</v>
      </c>
      <c r="C26" s="26">
        <v>0</v>
      </c>
      <c r="D26" s="26">
        <v>0</v>
      </c>
      <c r="E26" s="26">
        <v>0</v>
      </c>
      <c r="F26" s="26">
        <v>0</v>
      </c>
      <c r="G26" s="29">
        <v>0</v>
      </c>
      <c r="H26" s="28">
        <v>0</v>
      </c>
      <c r="I26" s="26">
        <v>0</v>
      </c>
      <c r="J26" s="26">
        <v>0</v>
      </c>
      <c r="K26" s="26">
        <v>0</v>
      </c>
      <c r="L26" s="26">
        <v>0</v>
      </c>
      <c r="M26" s="29">
        <v>0</v>
      </c>
      <c r="N26" s="28">
        <v>0</v>
      </c>
      <c r="O26" s="26">
        <v>0</v>
      </c>
      <c r="P26" s="26">
        <v>0</v>
      </c>
      <c r="Q26" s="26">
        <v>0</v>
      </c>
      <c r="R26" s="26">
        <v>0</v>
      </c>
      <c r="S26" s="29">
        <v>0</v>
      </c>
      <c r="T26" s="28">
        <v>0</v>
      </c>
      <c r="U26" s="26">
        <v>0</v>
      </c>
      <c r="V26" s="26">
        <v>0</v>
      </c>
      <c r="W26" s="26">
        <v>0</v>
      </c>
      <c r="X26" s="26">
        <v>0</v>
      </c>
      <c r="Y26" s="29">
        <v>0</v>
      </c>
      <c r="Z26" s="28">
        <v>0</v>
      </c>
      <c r="AA26" s="26">
        <v>0</v>
      </c>
      <c r="AB26" s="26">
        <v>0</v>
      </c>
      <c r="AC26" s="26">
        <v>0</v>
      </c>
      <c r="AD26" s="26">
        <v>0</v>
      </c>
      <c r="AE26" s="29">
        <v>0</v>
      </c>
    </row>
    <row r="27" spans="1:31" s="3" customFormat="1" x14ac:dyDescent="0.3">
      <c r="A27" s="42" t="str">
        <f>GWP!A27</f>
        <v>Sludge_CF+Collection</v>
      </c>
      <c r="B27" s="13">
        <v>0</v>
      </c>
      <c r="C27" s="14">
        <v>0</v>
      </c>
      <c r="D27" s="14">
        <v>0</v>
      </c>
      <c r="E27" s="14">
        <v>0</v>
      </c>
      <c r="F27" s="14">
        <v>0</v>
      </c>
      <c r="G27" s="15">
        <v>0</v>
      </c>
      <c r="H27" s="13">
        <v>0</v>
      </c>
      <c r="I27" s="14">
        <v>0</v>
      </c>
      <c r="J27" s="14">
        <v>0</v>
      </c>
      <c r="K27" s="14">
        <v>0</v>
      </c>
      <c r="L27" s="14">
        <v>0</v>
      </c>
      <c r="M27" s="15">
        <v>0</v>
      </c>
      <c r="N27" s="13">
        <v>0</v>
      </c>
      <c r="O27" s="14">
        <v>0</v>
      </c>
      <c r="P27" s="14">
        <v>0</v>
      </c>
      <c r="Q27" s="14">
        <v>0</v>
      </c>
      <c r="R27" s="14">
        <v>0</v>
      </c>
      <c r="S27" s="15">
        <v>0</v>
      </c>
      <c r="T27" s="13">
        <v>0</v>
      </c>
      <c r="U27" s="14">
        <v>0</v>
      </c>
      <c r="V27" s="14">
        <v>0</v>
      </c>
      <c r="W27" s="14">
        <v>0</v>
      </c>
      <c r="X27" s="14">
        <v>0</v>
      </c>
      <c r="Y27" s="15">
        <v>0</v>
      </c>
      <c r="Z27" s="13">
        <v>0</v>
      </c>
      <c r="AA27" s="14">
        <v>0</v>
      </c>
      <c r="AB27" s="14">
        <v>0</v>
      </c>
      <c r="AC27" s="14">
        <v>0</v>
      </c>
      <c r="AD27" s="14">
        <v>0</v>
      </c>
      <c r="AE27" s="15">
        <v>0</v>
      </c>
    </row>
    <row r="28" spans="1:31" s="3" customFormat="1" x14ac:dyDescent="0.3">
      <c r="A28" s="42" t="str">
        <f>GWP!A28</f>
        <v>Sludge_CF+Direct AD</v>
      </c>
      <c r="B28" s="13">
        <v>-5.2837866135745761</v>
      </c>
      <c r="C28" s="14">
        <v>-5.2675673287942502</v>
      </c>
      <c r="D28" s="14">
        <v>-5.2571226573719105</v>
      </c>
      <c r="E28" s="14">
        <v>-5.2871937281615677</v>
      </c>
      <c r="F28" s="14">
        <v>-16.010100102441822</v>
      </c>
      <c r="G28" s="15">
        <v>-15.907685830365502</v>
      </c>
      <c r="H28" s="13">
        <v>-12.437105112967744</v>
      </c>
      <c r="I28" s="14">
        <v>-12.49880537163027</v>
      </c>
      <c r="J28" s="14">
        <v>-12.503263484241886</v>
      </c>
      <c r="K28" s="14">
        <v>-12.440632400400363</v>
      </c>
      <c r="L28" s="14">
        <v>-12.448180052940083</v>
      </c>
      <c r="M28" s="15">
        <v>-12.480810903530481</v>
      </c>
      <c r="N28" s="13">
        <v>-3.2783391103999797</v>
      </c>
      <c r="O28" s="14">
        <v>-3.2269163482350263</v>
      </c>
      <c r="P28" s="14">
        <v>-3.2349661185179057</v>
      </c>
      <c r="Q28" s="14">
        <v>-3.2775201883535297</v>
      </c>
      <c r="R28" s="14">
        <v>-5.0214324117984157</v>
      </c>
      <c r="S28" s="15">
        <v>-4.9403517754900017</v>
      </c>
      <c r="T28" s="13">
        <v>-6.1188624207318041</v>
      </c>
      <c r="U28" s="14">
        <v>-6.1633519960268845</v>
      </c>
      <c r="V28" s="14">
        <v>-6.1282721231084238</v>
      </c>
      <c r="W28" s="14">
        <v>-6.1799602438873897</v>
      </c>
      <c r="X28" s="14">
        <v>-6.1376451751504177</v>
      </c>
      <c r="Y28" s="15">
        <v>-6.1415242316029541</v>
      </c>
      <c r="Z28" s="13">
        <v>-5.5708094926408194</v>
      </c>
      <c r="AA28" s="14">
        <v>-5.5997413370192026</v>
      </c>
      <c r="AB28" s="14">
        <v>-5.543606068148164</v>
      </c>
      <c r="AC28" s="14">
        <v>-5.588639054758092</v>
      </c>
      <c r="AD28" s="14">
        <v>-18.161899700531347</v>
      </c>
      <c r="AE28" s="15">
        <v>-18.29927241466774</v>
      </c>
    </row>
    <row r="29" spans="1:31" s="3" customFormat="1" x14ac:dyDescent="0.3">
      <c r="A29" s="42" t="str">
        <f>GWP!A29</f>
        <v>Sludge_CF+Biogas use+avoided</v>
      </c>
      <c r="B29" s="13">
        <v>8.5358970133494108</v>
      </c>
      <c r="C29" s="14">
        <v>8.6229751774629229</v>
      </c>
      <c r="D29" s="14">
        <v>8.572260369506008</v>
      </c>
      <c r="E29" s="14">
        <v>8.6035613424215853</v>
      </c>
      <c r="F29" s="14">
        <v>20.975655459052319</v>
      </c>
      <c r="G29" s="15">
        <v>20.864584341230465</v>
      </c>
      <c r="H29" s="13">
        <v>10.445685883038481</v>
      </c>
      <c r="I29" s="14">
        <v>10.418831639037094</v>
      </c>
      <c r="J29" s="14">
        <v>10.421624728648641</v>
      </c>
      <c r="K29" s="14">
        <v>10.351290559289033</v>
      </c>
      <c r="L29" s="14">
        <v>10.389875628971346</v>
      </c>
      <c r="M29" s="15">
        <v>10.401637548904995</v>
      </c>
      <c r="N29" s="13">
        <v>7.1169271837218826</v>
      </c>
      <c r="O29" s="14">
        <v>7.0539835433954847</v>
      </c>
      <c r="P29" s="14">
        <v>7.1205535632530861</v>
      </c>
      <c r="Q29" s="14">
        <v>7.161593605195133</v>
      </c>
      <c r="R29" s="14">
        <v>10.86456101569606</v>
      </c>
      <c r="S29" s="15">
        <v>10.794348807201247</v>
      </c>
      <c r="T29" s="13">
        <v>11.154568786100953</v>
      </c>
      <c r="U29" s="14">
        <v>10.992481089692642</v>
      </c>
      <c r="V29" s="14">
        <v>11.015704603062719</v>
      </c>
      <c r="W29" s="14">
        <v>11.053703200225208</v>
      </c>
      <c r="X29" s="14">
        <v>11.106569538025976</v>
      </c>
      <c r="Y29" s="15">
        <v>11.092440387521755</v>
      </c>
      <c r="Z29" s="13">
        <v>7.0963836654404941</v>
      </c>
      <c r="AA29" s="14">
        <v>7.0908089629758591</v>
      </c>
      <c r="AB29" s="14">
        <v>7.0828975064603084</v>
      </c>
      <c r="AC29" s="14">
        <v>7.1229628681788864</v>
      </c>
      <c r="AD29" s="14">
        <v>14.991316372589456</v>
      </c>
      <c r="AE29" s="15">
        <v>14.967657879589988</v>
      </c>
    </row>
    <row r="30" spans="1:31" s="3" customFormat="1" x14ac:dyDescent="0.3">
      <c r="A30" s="42" t="str">
        <f>GWP!A30</f>
        <v>Sludge_CF+Composting</v>
      </c>
      <c r="B30" s="13">
        <v>-4.770056898679317</v>
      </c>
      <c r="C30" s="14">
        <v>-4.7673706128333455</v>
      </c>
      <c r="D30" s="14">
        <v>-4.7593295475373099</v>
      </c>
      <c r="E30" s="14">
        <v>-4.7753166433600978</v>
      </c>
      <c r="F30" s="14">
        <v>0</v>
      </c>
      <c r="G30" s="15">
        <v>-15.480033841659104</v>
      </c>
      <c r="H30" s="13">
        <v>0</v>
      </c>
      <c r="I30" s="14">
        <v>0</v>
      </c>
      <c r="J30" s="14">
        <v>0</v>
      </c>
      <c r="K30" s="14">
        <v>0</v>
      </c>
      <c r="L30" s="14">
        <v>0</v>
      </c>
      <c r="M30" s="15">
        <v>0</v>
      </c>
      <c r="N30" s="13">
        <v>-3.7087926301090368</v>
      </c>
      <c r="O30" s="14">
        <v>-3.7187493915235512</v>
      </c>
      <c r="P30" s="14">
        <v>-3.7006860582302576</v>
      </c>
      <c r="Q30" s="14">
        <v>-3.7101609286622512</v>
      </c>
      <c r="R30" s="14">
        <v>0</v>
      </c>
      <c r="S30" s="15">
        <v>-9.6481756682340531</v>
      </c>
      <c r="T30" s="13">
        <v>0</v>
      </c>
      <c r="U30" s="14">
        <v>0</v>
      </c>
      <c r="V30" s="14">
        <v>0</v>
      </c>
      <c r="W30" s="14">
        <v>0</v>
      </c>
      <c r="X30" s="14">
        <v>0</v>
      </c>
      <c r="Y30" s="15">
        <v>0</v>
      </c>
      <c r="Z30" s="13">
        <v>-5.9417775795145777</v>
      </c>
      <c r="AA30" s="14">
        <v>-5.9266648114830272</v>
      </c>
      <c r="AB30" s="14">
        <v>-5.9388333467648673</v>
      </c>
      <c r="AC30" s="14">
        <v>-5.9475165050209196</v>
      </c>
      <c r="AD30" s="14">
        <v>0</v>
      </c>
      <c r="AE30" s="15">
        <v>-15.540499476685776</v>
      </c>
    </row>
    <row r="31" spans="1:31" s="3" customFormat="1" x14ac:dyDescent="0.3">
      <c r="A31" s="42" t="str">
        <f>GWP!A31</f>
        <v>Sludge_CF+UOL</v>
      </c>
      <c r="B31" s="13">
        <v>-41.170293165077283</v>
      </c>
      <c r="C31" s="14">
        <v>-40.919984120393877</v>
      </c>
      <c r="D31" s="14">
        <v>-41.203525687117192</v>
      </c>
      <c r="E31" s="14">
        <v>-41.054710670631508</v>
      </c>
      <c r="F31" s="14">
        <v>0</v>
      </c>
      <c r="G31" s="15">
        <v>-41.379974964764727</v>
      </c>
      <c r="H31" s="13">
        <v>0</v>
      </c>
      <c r="I31" s="14">
        <v>0</v>
      </c>
      <c r="J31" s="14">
        <v>0</v>
      </c>
      <c r="K31" s="14">
        <v>0</v>
      </c>
      <c r="L31" s="14">
        <v>0</v>
      </c>
      <c r="M31" s="15">
        <v>-66.067157762398935</v>
      </c>
      <c r="N31" s="13">
        <v>-29.892366285019996</v>
      </c>
      <c r="O31" s="14">
        <v>-30.067815002989349</v>
      </c>
      <c r="P31" s="14">
        <v>-30.051070415902231</v>
      </c>
      <c r="Q31" s="14">
        <v>-29.869451770458372</v>
      </c>
      <c r="R31" s="14">
        <v>0</v>
      </c>
      <c r="S31" s="15">
        <v>-40.03253118672211</v>
      </c>
      <c r="T31" s="13">
        <v>-95.293464590103525</v>
      </c>
      <c r="U31" s="14">
        <v>-95.850135334823889</v>
      </c>
      <c r="V31" s="14">
        <v>-94.965538001132387</v>
      </c>
      <c r="W31" s="14">
        <v>-95.445487518548319</v>
      </c>
      <c r="X31" s="14">
        <v>0</v>
      </c>
      <c r="Y31" s="15">
        <v>-94.952945219340947</v>
      </c>
      <c r="Z31" s="13">
        <v>-2.2268410968419081</v>
      </c>
      <c r="AA31" s="14">
        <v>-1.1337820902584301</v>
      </c>
      <c r="AB31" s="14">
        <v>-1.8734952860409151</v>
      </c>
      <c r="AC31" s="14">
        <v>-1.6387112059125684</v>
      </c>
      <c r="AD31" s="14">
        <v>0</v>
      </c>
      <c r="AE31" s="15">
        <v>-0.7664563307829062</v>
      </c>
    </row>
    <row r="32" spans="1:31" s="3" customFormat="1" x14ac:dyDescent="0.3">
      <c r="A32" s="42" t="str">
        <f>GWP!A32</f>
        <v>Sludge_CF+Incineration+MBT(direct)</v>
      </c>
      <c r="B32" s="13">
        <v>-3.1860585116335391</v>
      </c>
      <c r="C32" s="14">
        <v>-3.1758878084337341</v>
      </c>
      <c r="D32" s="14">
        <v>-3.1862499213658904</v>
      </c>
      <c r="E32" s="14">
        <v>-3.1592228797061335</v>
      </c>
      <c r="F32" s="14">
        <v>-26.705434908391087</v>
      </c>
      <c r="G32" s="15">
        <v>0</v>
      </c>
      <c r="H32" s="13">
        <v>-19.337615269130026</v>
      </c>
      <c r="I32" s="14">
        <v>-19.249430209801119</v>
      </c>
      <c r="J32" s="14">
        <v>-19.460858596738113</v>
      </c>
      <c r="K32" s="14">
        <v>-19.499555942742507</v>
      </c>
      <c r="L32" s="14">
        <v>-19.265553318477853</v>
      </c>
      <c r="M32" s="15">
        <v>0</v>
      </c>
      <c r="N32" s="13">
        <v>0</v>
      </c>
      <c r="O32" s="14">
        <v>0</v>
      </c>
      <c r="P32" s="14">
        <v>0</v>
      </c>
      <c r="Q32" s="14">
        <v>0</v>
      </c>
      <c r="R32" s="14">
        <v>-14.496600475786559</v>
      </c>
      <c r="S32" s="15">
        <v>0</v>
      </c>
      <c r="T32" s="13">
        <v>0</v>
      </c>
      <c r="U32" s="14">
        <v>0</v>
      </c>
      <c r="V32" s="14">
        <v>0</v>
      </c>
      <c r="W32" s="14">
        <v>0</v>
      </c>
      <c r="X32" s="14">
        <v>-21.813712907028233</v>
      </c>
      <c r="Y32" s="15">
        <v>0</v>
      </c>
      <c r="Z32" s="13">
        <v>0</v>
      </c>
      <c r="AA32" s="14">
        <v>0</v>
      </c>
      <c r="AB32" s="14">
        <v>0</v>
      </c>
      <c r="AC32" s="14">
        <v>0</v>
      </c>
      <c r="AD32" s="14">
        <v>-23.438370088436486</v>
      </c>
      <c r="AE32" s="15">
        <v>0</v>
      </c>
    </row>
    <row r="33" spans="1:31" s="3" customFormat="1" ht="27.6" x14ac:dyDescent="0.3">
      <c r="A33" s="42" t="str">
        <f>GWP!A33</f>
        <v>Sludge_CF+Avoided energy (incineration+MBT)</v>
      </c>
      <c r="B33" s="13">
        <v>1.9346039139157296</v>
      </c>
      <c r="C33" s="14">
        <v>1.9289471315846176</v>
      </c>
      <c r="D33" s="14">
        <v>1.9328562208064339</v>
      </c>
      <c r="E33" s="14">
        <v>1.9260238464026138</v>
      </c>
      <c r="F33" s="14">
        <v>15.733764317295487</v>
      </c>
      <c r="G33" s="15">
        <v>0</v>
      </c>
      <c r="H33" s="13">
        <v>9.7888547919749751</v>
      </c>
      <c r="I33" s="14">
        <v>9.8604746860438368</v>
      </c>
      <c r="J33" s="14">
        <v>9.7284746071313553</v>
      </c>
      <c r="K33" s="14">
        <v>9.8150596384007986</v>
      </c>
      <c r="L33" s="14">
        <v>9.8845451650786984</v>
      </c>
      <c r="M33" s="15">
        <v>0</v>
      </c>
      <c r="N33" s="13">
        <v>0</v>
      </c>
      <c r="O33" s="14">
        <v>0</v>
      </c>
      <c r="P33" s="14">
        <v>0</v>
      </c>
      <c r="Q33" s="14">
        <v>0</v>
      </c>
      <c r="R33" s="14">
        <v>21.12970211063125</v>
      </c>
      <c r="S33" s="15">
        <v>0</v>
      </c>
      <c r="T33" s="13">
        <v>0</v>
      </c>
      <c r="U33" s="14">
        <v>0</v>
      </c>
      <c r="V33" s="14">
        <v>0</v>
      </c>
      <c r="W33" s="14">
        <v>0</v>
      </c>
      <c r="X33" s="14">
        <v>11.40777541378665</v>
      </c>
      <c r="Y33" s="15">
        <v>0</v>
      </c>
      <c r="Z33" s="13">
        <v>0</v>
      </c>
      <c r="AA33" s="14">
        <v>0</v>
      </c>
      <c r="AB33" s="14">
        <v>0</v>
      </c>
      <c r="AC33" s="14">
        <v>0</v>
      </c>
      <c r="AD33" s="14">
        <v>18.288267351258575</v>
      </c>
      <c r="AE33" s="15">
        <v>0</v>
      </c>
    </row>
    <row r="34" spans="1:31" s="3" customFormat="1" x14ac:dyDescent="0.3">
      <c r="A34" s="42" t="str">
        <f>GWP!A34</f>
        <v>Sludge_CF+Landfill</v>
      </c>
      <c r="B34" s="13">
        <v>0</v>
      </c>
      <c r="C34" s="14">
        <v>0</v>
      </c>
      <c r="D34" s="14">
        <v>0</v>
      </c>
      <c r="E34" s="14">
        <v>0</v>
      </c>
      <c r="F34" s="14">
        <v>0</v>
      </c>
      <c r="G34" s="15">
        <v>0</v>
      </c>
      <c r="H34" s="13">
        <v>0</v>
      </c>
      <c r="I34" s="14">
        <v>0</v>
      </c>
      <c r="J34" s="14">
        <v>0</v>
      </c>
      <c r="K34" s="14">
        <v>0</v>
      </c>
      <c r="L34" s="14">
        <v>0</v>
      </c>
      <c r="M34" s="15">
        <v>0</v>
      </c>
      <c r="N34" s="13">
        <v>0</v>
      </c>
      <c r="O34" s="14">
        <v>0</v>
      </c>
      <c r="P34" s="14">
        <v>0</v>
      </c>
      <c r="Q34" s="14">
        <v>0</v>
      </c>
      <c r="R34" s="14">
        <v>0</v>
      </c>
      <c r="S34" s="15">
        <v>0</v>
      </c>
      <c r="T34" s="13">
        <v>0</v>
      </c>
      <c r="U34" s="14">
        <v>0</v>
      </c>
      <c r="V34" s="14">
        <v>0</v>
      </c>
      <c r="W34" s="14">
        <v>0</v>
      </c>
      <c r="X34" s="14">
        <v>0</v>
      </c>
      <c r="Y34" s="15">
        <v>0</v>
      </c>
      <c r="Z34" s="13">
        <v>0</v>
      </c>
      <c r="AA34" s="14">
        <v>0</v>
      </c>
      <c r="AB34" s="14">
        <v>0</v>
      </c>
      <c r="AC34" s="14">
        <v>0</v>
      </c>
      <c r="AD34" s="14">
        <v>0</v>
      </c>
      <c r="AE34" s="15">
        <v>0</v>
      </c>
    </row>
    <row r="35" spans="1:31" s="3" customFormat="1" x14ac:dyDescent="0.3">
      <c r="A35" s="42" t="str">
        <f>GWP!A35</f>
        <v>Sludge_CF+WWTP+dew</v>
      </c>
      <c r="B35" s="30">
        <v>-4.2912541033315605</v>
      </c>
      <c r="C35" s="27">
        <v>-4.3282128859151934</v>
      </c>
      <c r="D35" s="27">
        <v>-4.2893945358756156</v>
      </c>
      <c r="E35" s="27">
        <v>-4.2885724659989384</v>
      </c>
      <c r="F35" s="27">
        <v>-3.4450637511589983</v>
      </c>
      <c r="G35" s="31">
        <v>-3.3137114826861951</v>
      </c>
      <c r="H35" s="30">
        <v>-1.7933466797893343</v>
      </c>
      <c r="I35" s="27">
        <v>-1.7721913761937966</v>
      </c>
      <c r="J35" s="27">
        <v>-1.7231405545861234</v>
      </c>
      <c r="K35" s="27">
        <v>-1.8237846460378611</v>
      </c>
      <c r="L35" s="27">
        <v>-1.8195673001864556</v>
      </c>
      <c r="M35" s="31">
        <v>0</v>
      </c>
      <c r="N35" s="30">
        <v>-2.5759689103018792</v>
      </c>
      <c r="O35" s="27">
        <v>-2.6201986209891506</v>
      </c>
      <c r="P35" s="27">
        <v>-2.5791881234728575</v>
      </c>
      <c r="Q35" s="27">
        <v>-2.4952680368641911</v>
      </c>
      <c r="R35" s="27">
        <v>-2.2206126442829466</v>
      </c>
      <c r="S35" s="31">
        <v>-2.2963805819681995</v>
      </c>
      <c r="T35" s="30">
        <v>0</v>
      </c>
      <c r="U35" s="27">
        <v>0</v>
      </c>
      <c r="V35" s="27">
        <v>0</v>
      </c>
      <c r="W35" s="27">
        <v>0</v>
      </c>
      <c r="X35" s="27">
        <v>-0.97179689177900774</v>
      </c>
      <c r="Y35" s="31">
        <v>0</v>
      </c>
      <c r="Z35" s="30">
        <v>-80.088102588616934</v>
      </c>
      <c r="AA35" s="27">
        <v>-83.43275489262615</v>
      </c>
      <c r="AB35" s="27">
        <v>-80.232878892984303</v>
      </c>
      <c r="AC35" s="27">
        <v>-80.65528352568866</v>
      </c>
      <c r="AD35" s="27">
        <v>-81.228053704275212</v>
      </c>
      <c r="AE35" s="31">
        <v>-80.527962468813897</v>
      </c>
    </row>
    <row r="36" spans="1:31" s="43" customFormat="1" x14ac:dyDescent="0.3">
      <c r="A36" s="3"/>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row>
    <row r="37" spans="1:31" x14ac:dyDescent="0.3">
      <c r="A37" s="4" t="str">
        <f>GWP!A37</f>
        <v>PHA_refinery</v>
      </c>
      <c r="B37" s="20">
        <f t="shared" ref="B37:AE37" si="1">SUM(B6:B7)</f>
        <v>294.00876754436854</v>
      </c>
      <c r="C37" s="21">
        <f t="shared" si="1"/>
        <v>298.75922909173704</v>
      </c>
      <c r="D37" s="21">
        <f t="shared" si="1"/>
        <v>292.81727951869215</v>
      </c>
      <c r="E37" s="21">
        <f t="shared" si="1"/>
        <v>296.78614241119084</v>
      </c>
      <c r="F37" s="21">
        <f t="shared" si="1"/>
        <v>296.84242857530268</v>
      </c>
      <c r="G37" s="22">
        <f t="shared" si="1"/>
        <v>295.95291465207669</v>
      </c>
      <c r="H37" s="20">
        <f t="shared" si="1"/>
        <v>286.29151116572456</v>
      </c>
      <c r="I37" s="21">
        <f t="shared" si="1"/>
        <v>277.821110320988</v>
      </c>
      <c r="J37" s="21">
        <f t="shared" si="1"/>
        <v>285.17967244863297</v>
      </c>
      <c r="K37" s="21">
        <f t="shared" si="1"/>
        <v>282.67000519994491</v>
      </c>
      <c r="L37" s="21">
        <f t="shared" si="1"/>
        <v>285.92466296347311</v>
      </c>
      <c r="M37" s="22">
        <f t="shared" si="1"/>
        <v>283.97309887851895</v>
      </c>
      <c r="N37" s="20">
        <f t="shared" si="1"/>
        <v>273.14423914203599</v>
      </c>
      <c r="O37" s="21">
        <f t="shared" si="1"/>
        <v>273.94369278705364</v>
      </c>
      <c r="P37" s="21">
        <f t="shared" si="1"/>
        <v>276.52553126188138</v>
      </c>
      <c r="Q37" s="21">
        <f t="shared" si="1"/>
        <v>278.39637249273557</v>
      </c>
      <c r="R37" s="21">
        <f t="shared" si="1"/>
        <v>274.94899731345123</v>
      </c>
      <c r="S37" s="22">
        <f t="shared" si="1"/>
        <v>274.84674396812278</v>
      </c>
      <c r="T37" s="20">
        <f t="shared" si="1"/>
        <v>273.99920670343812</v>
      </c>
      <c r="U37" s="21">
        <f t="shared" si="1"/>
        <v>272.41750916130718</v>
      </c>
      <c r="V37" s="21">
        <f t="shared" si="1"/>
        <v>276.12981077169997</v>
      </c>
      <c r="W37" s="21">
        <f t="shared" si="1"/>
        <v>271.57805324376125</v>
      </c>
      <c r="X37" s="21">
        <f t="shared" si="1"/>
        <v>272.63147967108608</v>
      </c>
      <c r="Y37" s="22">
        <f t="shared" si="1"/>
        <v>277.48178121818302</v>
      </c>
      <c r="Z37" s="20">
        <f t="shared" si="1"/>
        <v>293.49975792072757</v>
      </c>
      <c r="AA37" s="21">
        <f t="shared" si="1"/>
        <v>293.93169025637371</v>
      </c>
      <c r="AB37" s="21">
        <f t="shared" si="1"/>
        <v>292.11175218553143</v>
      </c>
      <c r="AC37" s="21">
        <f t="shared" si="1"/>
        <v>290.82754939251339</v>
      </c>
      <c r="AD37" s="21">
        <f t="shared" si="1"/>
        <v>287.87119965995333</v>
      </c>
      <c r="AE37" s="22">
        <f t="shared" si="1"/>
        <v>291.35025193102024</v>
      </c>
    </row>
    <row r="38" spans="1:31" x14ac:dyDescent="0.3">
      <c r="A38" s="4" t="str">
        <f>GWP!A38</f>
        <v>PHA_waste</v>
      </c>
      <c r="B38" s="17">
        <f t="shared" ref="B38:AE38" si="2">SUM(B8:B15)</f>
        <v>5.4713890925934177</v>
      </c>
      <c r="C38" s="18">
        <f t="shared" si="2"/>
        <v>4.8454114311414411</v>
      </c>
      <c r="D38" s="18">
        <f t="shared" si="2"/>
        <v>5.7707743898011028</v>
      </c>
      <c r="E38" s="18">
        <f t="shared" si="2"/>
        <v>-5.8754397758219294</v>
      </c>
      <c r="F38" s="18">
        <f t="shared" si="2"/>
        <v>5.543025614129764</v>
      </c>
      <c r="G38" s="19">
        <f t="shared" si="2"/>
        <v>-29.606298269304833</v>
      </c>
      <c r="H38" s="17">
        <f t="shared" si="2"/>
        <v>-36.155255245427064</v>
      </c>
      <c r="I38" s="18">
        <f t="shared" si="2"/>
        <v>-35.772522419545055</v>
      </c>
      <c r="J38" s="18">
        <f t="shared" si="2"/>
        <v>-34.642558447831625</v>
      </c>
      <c r="K38" s="18">
        <f t="shared" si="2"/>
        <v>-35.15759533518299</v>
      </c>
      <c r="L38" s="18">
        <f t="shared" si="2"/>
        <v>-35.688653242060894</v>
      </c>
      <c r="M38" s="19">
        <f t="shared" si="2"/>
        <v>-81.052554564160417</v>
      </c>
      <c r="N38" s="17">
        <f t="shared" si="2"/>
        <v>-35.106669426060314</v>
      </c>
      <c r="O38" s="18">
        <f t="shared" si="2"/>
        <v>-31.910237920217064</v>
      </c>
      <c r="P38" s="18">
        <f t="shared" si="2"/>
        <v>-32.269977264968887</v>
      </c>
      <c r="Q38" s="18">
        <f t="shared" si="2"/>
        <v>-31.543259714900369</v>
      </c>
      <c r="R38" s="18">
        <f t="shared" si="2"/>
        <v>24.494612931172078</v>
      </c>
      <c r="S38" s="19">
        <f t="shared" si="2"/>
        <v>-35.479801579363212</v>
      </c>
      <c r="T38" s="17">
        <f t="shared" si="2"/>
        <v>-23.931977770467878</v>
      </c>
      <c r="U38" s="18">
        <f t="shared" si="2"/>
        <v>-22.955362887341984</v>
      </c>
      <c r="V38" s="18">
        <f t="shared" si="2"/>
        <v>-23.631769414431872</v>
      </c>
      <c r="W38" s="18">
        <f t="shared" si="2"/>
        <v>-23.143943663708786</v>
      </c>
      <c r="X38" s="18">
        <f t="shared" si="2"/>
        <v>6.9531057268280101</v>
      </c>
      <c r="Y38" s="19">
        <f t="shared" si="2"/>
        <v>-23.83159672404453</v>
      </c>
      <c r="Z38" s="17">
        <f t="shared" si="2"/>
        <v>91.871219062541314</v>
      </c>
      <c r="AA38" s="18">
        <f t="shared" si="2"/>
        <v>94.012224943907654</v>
      </c>
      <c r="AB38" s="18">
        <f t="shared" si="2"/>
        <v>91.074333270318732</v>
      </c>
      <c r="AC38" s="18">
        <f t="shared" si="2"/>
        <v>78.795521508360849</v>
      </c>
      <c r="AD38" s="18">
        <f t="shared" si="2"/>
        <v>135.53869425258929</v>
      </c>
      <c r="AE38" s="19">
        <f t="shared" si="2"/>
        <v>71.63992429476302</v>
      </c>
    </row>
    <row r="39" spans="1:31" x14ac:dyDescent="0.3">
      <c r="A39" s="4" t="str">
        <f>GWP!A39</f>
        <v>Food waste_CF</v>
      </c>
      <c r="B39" s="17">
        <f t="shared" ref="B39:X39" si="3">SUM(B16:B25)</f>
        <v>76.489820759738791</v>
      </c>
      <c r="C39" s="18">
        <f t="shared" si="3"/>
        <v>-132.59179403914487</v>
      </c>
      <c r="D39" s="18">
        <f t="shared" si="3"/>
        <v>75.847390287704499</v>
      </c>
      <c r="E39" s="18">
        <f t="shared" si="3"/>
        <v>-40.874393515954324</v>
      </c>
      <c r="F39" s="18">
        <f t="shared" si="3"/>
        <v>77.28961525018272</v>
      </c>
      <c r="G39" s="19">
        <f t="shared" si="3"/>
        <v>78.297343711124498</v>
      </c>
      <c r="H39" s="17">
        <f t="shared" si="3"/>
        <v>151.52415927668363</v>
      </c>
      <c r="I39" s="18">
        <f t="shared" si="3"/>
        <v>200.54961904058234</v>
      </c>
      <c r="J39" s="18">
        <f t="shared" si="3"/>
        <v>150.16031116871611</v>
      </c>
      <c r="K39" s="18">
        <f t="shared" si="3"/>
        <v>201.90633076673814</v>
      </c>
      <c r="L39" s="18">
        <f t="shared" si="3"/>
        <v>150.26285330335804</v>
      </c>
      <c r="M39" s="19">
        <f t="shared" si="3"/>
        <v>150.71721856499641</v>
      </c>
      <c r="N39" s="17">
        <f t="shared" si="3"/>
        <v>117.19375726783679</v>
      </c>
      <c r="O39" s="18">
        <f t="shared" si="3"/>
        <v>-40.935576760830898</v>
      </c>
      <c r="P39" s="18">
        <f t="shared" si="3"/>
        <v>113.87197262620516</v>
      </c>
      <c r="Q39" s="18">
        <f t="shared" si="3"/>
        <v>-54.177097375624228</v>
      </c>
      <c r="R39" s="18">
        <f t="shared" si="3"/>
        <v>112.08374817573737</v>
      </c>
      <c r="S39" s="19">
        <f t="shared" si="3"/>
        <v>110.90672271593678</v>
      </c>
      <c r="T39" s="17">
        <f t="shared" si="3"/>
        <v>168.86628051147224</v>
      </c>
      <c r="U39" s="18">
        <f t="shared" si="3"/>
        <v>-30.509476717077391</v>
      </c>
      <c r="V39" s="18">
        <f t="shared" si="3"/>
        <v>128.01537041293147</v>
      </c>
      <c r="W39" s="18">
        <f t="shared" si="3"/>
        <v>-33.98531522251379</v>
      </c>
      <c r="X39" s="18">
        <f t="shared" si="3"/>
        <v>168.94259411200409</v>
      </c>
      <c r="Y39" s="19">
        <f>SUM(Y16:Y25)</f>
        <v>168.79576843546701</v>
      </c>
      <c r="Z39" s="17">
        <f t="shared" ref="Z39:AE39" si="4">SUM(Z16:Z25)</f>
        <v>72.524406017381637</v>
      </c>
      <c r="AA39" s="18">
        <f t="shared" si="4"/>
        <v>-24.158426241455654</v>
      </c>
      <c r="AB39" s="18">
        <f t="shared" si="4"/>
        <v>29.93180651926243</v>
      </c>
      <c r="AC39" s="18">
        <f t="shared" si="4"/>
        <v>89.32873119470058</v>
      </c>
      <c r="AD39" s="18">
        <f t="shared" si="4"/>
        <v>73.840902596282419</v>
      </c>
      <c r="AE39" s="19">
        <f t="shared" si="4"/>
        <v>73.470603490960357</v>
      </c>
    </row>
    <row r="40" spans="1:31" x14ac:dyDescent="0.3">
      <c r="A40" s="4" t="str">
        <f>GWP!A40</f>
        <v>Sludge_CF</v>
      </c>
      <c r="B40" s="17">
        <f t="shared" ref="B40:AE40" si="5">SUM(B26:B35)</f>
        <v>-48.230948365031132</v>
      </c>
      <c r="C40" s="18">
        <f t="shared" si="5"/>
        <v>-47.907100447322861</v>
      </c>
      <c r="D40" s="18">
        <f t="shared" si="5"/>
        <v>-48.190505758955474</v>
      </c>
      <c r="E40" s="18">
        <f t="shared" si="5"/>
        <v>-48.035431199034051</v>
      </c>
      <c r="F40" s="18">
        <f t="shared" si="5"/>
        <v>-9.451178985644102</v>
      </c>
      <c r="G40" s="19">
        <f t="shared" si="5"/>
        <v>-55.216821778245063</v>
      </c>
      <c r="H40" s="17">
        <f t="shared" si="5"/>
        <v>-13.333526386873649</v>
      </c>
      <c r="I40" s="18">
        <f t="shared" si="5"/>
        <v>-13.241120632544254</v>
      </c>
      <c r="J40" s="18">
        <f t="shared" si="5"/>
        <v>-13.537163299786128</v>
      </c>
      <c r="K40" s="18">
        <f t="shared" si="5"/>
        <v>-13.597622791490901</v>
      </c>
      <c r="L40" s="18">
        <f t="shared" si="5"/>
        <v>-13.258879877554349</v>
      </c>
      <c r="M40" s="19">
        <f t="shared" si="5"/>
        <v>-68.146331117024417</v>
      </c>
      <c r="N40" s="17">
        <f t="shared" si="5"/>
        <v>-32.338539752109007</v>
      </c>
      <c r="O40" s="18">
        <f t="shared" si="5"/>
        <v>-32.579695820341591</v>
      </c>
      <c r="P40" s="18">
        <f t="shared" si="5"/>
        <v>-32.445357152870166</v>
      </c>
      <c r="Q40" s="18">
        <f t="shared" si="5"/>
        <v>-32.190807319143211</v>
      </c>
      <c r="R40" s="18">
        <f t="shared" si="5"/>
        <v>10.255617594459389</v>
      </c>
      <c r="S40" s="19">
        <f t="shared" si="5"/>
        <v>-46.123090405213119</v>
      </c>
      <c r="T40" s="17">
        <f t="shared" si="5"/>
        <v>-90.257758224734374</v>
      </c>
      <c r="U40" s="18">
        <f t="shared" si="5"/>
        <v>-91.021006241158133</v>
      </c>
      <c r="V40" s="18">
        <f t="shared" si="5"/>
        <v>-90.078105521178088</v>
      </c>
      <c r="W40" s="18">
        <f t="shared" si="5"/>
        <v>-90.571744562210498</v>
      </c>
      <c r="X40" s="18">
        <f t="shared" si="5"/>
        <v>-6.4088100221450315</v>
      </c>
      <c r="Y40" s="19">
        <f t="shared" si="5"/>
        <v>-90.002029063422142</v>
      </c>
      <c r="Z40" s="17">
        <f t="shared" si="5"/>
        <v>-86.731147092173742</v>
      </c>
      <c r="AA40" s="18">
        <f t="shared" si="5"/>
        <v>-89.002134168410947</v>
      </c>
      <c r="AB40" s="18">
        <f t="shared" si="5"/>
        <v>-86.505916087477942</v>
      </c>
      <c r="AC40" s="18">
        <f t="shared" si="5"/>
        <v>-86.707187423201347</v>
      </c>
      <c r="AD40" s="18">
        <f t="shared" si="5"/>
        <v>-89.548739769395013</v>
      </c>
      <c r="AE40" s="19">
        <f t="shared" si="5"/>
        <v>-100.16653281136033</v>
      </c>
    </row>
    <row r="41" spans="1:31" x14ac:dyDescent="0.3">
      <c r="A41" s="4" t="str">
        <f>GWP!A41</f>
        <v>Waste</v>
      </c>
      <c r="B41" s="17">
        <v>-3.8894896955288001</v>
      </c>
      <c r="C41" s="18">
        <v>-3.8987303608086501</v>
      </c>
      <c r="D41" s="18">
        <v>-3.8929252333063</v>
      </c>
      <c r="E41" s="18">
        <v>-16.3440581551226</v>
      </c>
      <c r="F41" s="18">
        <v>-3.8829352849233398</v>
      </c>
      <c r="G41" s="19">
        <v>-3.8886141221242099</v>
      </c>
      <c r="H41" s="17">
        <v>-60.507025338764301</v>
      </c>
      <c r="I41" s="18">
        <v>-60.462092313186297</v>
      </c>
      <c r="J41" s="18">
        <v>-60.540425319662297</v>
      </c>
      <c r="K41" s="18">
        <v>-60.498586338807399</v>
      </c>
      <c r="L41" s="18">
        <v>-60.592051809776599</v>
      </c>
      <c r="M41" s="19">
        <v>-60.495257610133002</v>
      </c>
      <c r="N41" s="17">
        <v>-3.54760693718316</v>
      </c>
      <c r="O41" s="18">
        <v>-3.5485469668151399</v>
      </c>
      <c r="P41" s="18">
        <v>-3.58577764953831</v>
      </c>
      <c r="Q41" s="18">
        <v>-11.1319908919137</v>
      </c>
      <c r="R41" s="18">
        <v>-3.5748927963648498</v>
      </c>
      <c r="S41" s="19">
        <v>-3.5210281299998401</v>
      </c>
      <c r="T41" s="17">
        <v>-20.415918775781002</v>
      </c>
      <c r="U41" s="18">
        <v>-20.530506888799898</v>
      </c>
      <c r="V41" s="18">
        <v>-20.223446509746299</v>
      </c>
      <c r="W41" s="18">
        <v>-20.5478355449331</v>
      </c>
      <c r="X41" s="18">
        <v>-20.427721588432401</v>
      </c>
      <c r="Y41" s="19">
        <v>-20.664558578450301</v>
      </c>
      <c r="Z41" s="17">
        <v>1.13001130872758</v>
      </c>
      <c r="AA41" s="18">
        <v>1.1299384033323201</v>
      </c>
      <c r="AB41" s="18">
        <v>1.1307030759875001</v>
      </c>
      <c r="AC41" s="18">
        <v>-41.582801163931101</v>
      </c>
      <c r="AD41" s="18">
        <v>1.13103892942814</v>
      </c>
      <c r="AE41" s="19">
        <v>1.1311241403090599</v>
      </c>
    </row>
    <row r="42" spans="1:31" x14ac:dyDescent="0.3">
      <c r="A42" s="5" t="str">
        <f>GWP!A42</f>
        <v>Total</v>
      </c>
      <c r="B42" s="17">
        <f>SUM(B37:B41)</f>
        <v>323.84953933614082</v>
      </c>
      <c r="C42" s="18">
        <f t="shared" ref="C42:AE42" si="6">SUM(C37:C41)</f>
        <v>119.20701567560208</v>
      </c>
      <c r="D42" s="18">
        <f t="shared" si="6"/>
        <v>322.352013203936</v>
      </c>
      <c r="E42" s="18">
        <f t="shared" si="6"/>
        <v>185.65681976525795</v>
      </c>
      <c r="F42" s="18">
        <f t="shared" si="6"/>
        <v>366.34095516904773</v>
      </c>
      <c r="G42" s="19">
        <f t="shared" si="6"/>
        <v>285.53852419352711</v>
      </c>
      <c r="H42" s="17">
        <f t="shared" si="6"/>
        <v>327.81986347134318</v>
      </c>
      <c r="I42" s="18">
        <f t="shared" si="6"/>
        <v>368.89499399629472</v>
      </c>
      <c r="J42" s="18">
        <f t="shared" si="6"/>
        <v>326.61983655006907</v>
      </c>
      <c r="K42" s="18">
        <f t="shared" si="6"/>
        <v>375.32253150120181</v>
      </c>
      <c r="L42" s="18">
        <f t="shared" si="6"/>
        <v>326.64793133743927</v>
      </c>
      <c r="M42" s="19">
        <f t="shared" si="6"/>
        <v>224.99617415219754</v>
      </c>
      <c r="N42" s="17">
        <f t="shared" si="6"/>
        <v>319.34518029452028</v>
      </c>
      <c r="O42" s="18">
        <f t="shared" si="6"/>
        <v>164.96963531884896</v>
      </c>
      <c r="P42" s="18">
        <f t="shared" si="6"/>
        <v>322.09639182070919</v>
      </c>
      <c r="Q42" s="18">
        <f t="shared" si="6"/>
        <v>149.35321719115407</v>
      </c>
      <c r="R42" s="18">
        <f t="shared" si="6"/>
        <v>418.20808321845522</v>
      </c>
      <c r="S42" s="19">
        <f t="shared" si="6"/>
        <v>300.62954656948341</v>
      </c>
      <c r="T42" s="17">
        <f t="shared" si="6"/>
        <v>308.25983244392711</v>
      </c>
      <c r="U42" s="18">
        <f t="shared" si="6"/>
        <v>107.40115642692979</v>
      </c>
      <c r="V42" s="18">
        <f t="shared" si="6"/>
        <v>270.21185973927521</v>
      </c>
      <c r="W42" s="18">
        <f t="shared" si="6"/>
        <v>103.32921425039504</v>
      </c>
      <c r="X42" s="18">
        <f t="shared" si="6"/>
        <v>421.69064789934077</v>
      </c>
      <c r="Y42" s="19">
        <f t="shared" si="6"/>
        <v>311.77936528773307</v>
      </c>
      <c r="Z42" s="17">
        <f t="shared" si="6"/>
        <v>372.29424721720437</v>
      </c>
      <c r="AA42" s="18">
        <f t="shared" si="6"/>
        <v>275.91329319374717</v>
      </c>
      <c r="AB42" s="18">
        <f t="shared" si="6"/>
        <v>327.74267896362215</v>
      </c>
      <c r="AC42" s="18">
        <f t="shared" si="6"/>
        <v>330.66181350844244</v>
      </c>
      <c r="AD42" s="18">
        <f t="shared" si="6"/>
        <v>408.83309566885822</v>
      </c>
      <c r="AE42" s="19">
        <f t="shared" si="6"/>
        <v>337.42537104569232</v>
      </c>
    </row>
    <row r="43" spans="1:31" x14ac:dyDescent="0.3">
      <c r="A43" s="5" t="str">
        <f>GWP!A43</f>
        <v>Err +</v>
      </c>
      <c r="B43" s="33">
        <v>142.98677549978396</v>
      </c>
      <c r="C43" s="34">
        <v>6.8730347587938403E-3</v>
      </c>
      <c r="D43" s="34">
        <v>8.9304702475669177E-3</v>
      </c>
      <c r="E43" s="34">
        <v>1.2487888605256691E-2</v>
      </c>
      <c r="F43" s="34">
        <v>7.7037632358616468E-3</v>
      </c>
      <c r="G43" s="35">
        <v>4.9981583974871421E-3</v>
      </c>
      <c r="H43" s="17">
        <v>152.14204494615348</v>
      </c>
      <c r="I43" s="18">
        <v>1.358344034416643E-2</v>
      </c>
      <c r="J43" s="18">
        <v>2.9593602066891184E-2</v>
      </c>
      <c r="K43" s="18">
        <v>1.345748701219698E-2</v>
      </c>
      <c r="L43" s="18">
        <v>3.0174599734773003E-2</v>
      </c>
      <c r="M43" s="19">
        <v>6.115885647006776E-3</v>
      </c>
      <c r="N43" s="17">
        <v>162.63445848629863</v>
      </c>
      <c r="O43" s="18">
        <v>7.1489275791129028E-3</v>
      </c>
      <c r="P43" s="18">
        <v>8.2928044745942276E-3</v>
      </c>
      <c r="Q43" s="18">
        <v>1.2564371493544439E-2</v>
      </c>
      <c r="R43" s="18">
        <v>8.5380150739641381E-3</v>
      </c>
      <c r="S43" s="19">
        <v>4.9896299739451665E-3</v>
      </c>
      <c r="T43" s="17">
        <v>146.93621311816236</v>
      </c>
      <c r="U43" s="18">
        <v>3.1823600626890408E-2</v>
      </c>
      <c r="V43" s="18">
        <v>6.565432125256029E-3</v>
      </c>
      <c r="W43" s="18">
        <v>3.1739909820419937E-2</v>
      </c>
      <c r="X43" s="18">
        <v>1.4116682323340374E-2</v>
      </c>
      <c r="Y43" s="19">
        <v>3.0676420396995113E-2</v>
      </c>
      <c r="Z43" s="17">
        <v>146.82814292275418</v>
      </c>
      <c r="AA43" s="18">
        <v>8.1078588554031536E-3</v>
      </c>
      <c r="AB43" s="18">
        <v>8.1516391063550554E-3</v>
      </c>
      <c r="AC43" s="18">
        <v>1.2918503521386494E-2</v>
      </c>
      <c r="AD43" s="18">
        <v>1.1412952876093556E-2</v>
      </c>
      <c r="AE43" s="19">
        <v>5.2382442908567974E-3</v>
      </c>
    </row>
    <row r="44" spans="1:31" x14ac:dyDescent="0.3">
      <c r="A44" s="5" t="str">
        <f>GWP!A44</f>
        <v>Err -</v>
      </c>
      <c r="B44" s="36">
        <v>103.43415499358284</v>
      </c>
      <c r="C44" s="37">
        <v>6.9431022965218969E-3</v>
      </c>
      <c r="D44" s="37">
        <v>9.593566889446058E-3</v>
      </c>
      <c r="E44" s="37">
        <v>1.5968151302798633E-2</v>
      </c>
      <c r="F44" s="37">
        <v>7.7189392184513692E-3</v>
      </c>
      <c r="G44" s="38">
        <v>5.2080225618279311E-3</v>
      </c>
      <c r="H44" s="23">
        <v>107.81454792970698</v>
      </c>
      <c r="I44" s="24">
        <v>1.3895400239079904E-2</v>
      </c>
      <c r="J44" s="24">
        <v>2.7949055455118943E-2</v>
      </c>
      <c r="K44" s="24">
        <v>1.4864406679500099E-2</v>
      </c>
      <c r="L44" s="24">
        <v>2.8025948669403666E-2</v>
      </c>
      <c r="M44" s="25">
        <v>5.9783986647482038E-3</v>
      </c>
      <c r="N44" s="23">
        <v>104.45902806669199</v>
      </c>
      <c r="O44" s="24">
        <v>7.4006953230484132E-3</v>
      </c>
      <c r="P44" s="24">
        <v>8.0613550865915144E-3</v>
      </c>
      <c r="Q44" s="24">
        <v>1.5383693226469368E-2</v>
      </c>
      <c r="R44" s="24">
        <v>9.0429351369633402E-3</v>
      </c>
      <c r="S44" s="25">
        <v>5.8317097754432097E-3</v>
      </c>
      <c r="T44" s="23">
        <v>105.49184545909398</v>
      </c>
      <c r="U44" s="24">
        <v>3.0510637219971465E-2</v>
      </c>
      <c r="V44" s="24">
        <v>6.8040960192888959E-3</v>
      </c>
      <c r="W44" s="24">
        <v>3.0472824712235752E-2</v>
      </c>
      <c r="X44" s="24">
        <v>1.420893585523747E-2</v>
      </c>
      <c r="Y44" s="25">
        <v>2.9193069035887836E-2</v>
      </c>
      <c r="Z44" s="23">
        <v>110.07380456582814</v>
      </c>
      <c r="AA44" s="24">
        <v>8.0896125937612445E-3</v>
      </c>
      <c r="AB44" s="24">
        <v>9.5269556646151148E-3</v>
      </c>
      <c r="AC44" s="24">
        <v>1.4737893703330625E-2</v>
      </c>
      <c r="AD44" s="24">
        <v>1.2285062646975618E-2</v>
      </c>
      <c r="AE44" s="25">
        <v>5.9203137978023207E-3</v>
      </c>
    </row>
    <row r="45" spans="1:31" x14ac:dyDescent="0.3">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row>
    <row r="46" spans="1:31" s="57" customFormat="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31" ht="27.6" x14ac:dyDescent="0.3">
      <c r="B47" s="50" t="str">
        <f>B4</f>
        <v>FW_sep.</v>
      </c>
      <c r="C47" s="51" t="str">
        <f t="shared" ref="C47:AE47" si="7">C4</f>
        <v>FW_residual</v>
      </c>
      <c r="D47" s="51" t="str">
        <f t="shared" si="7"/>
        <v>FW_AD</v>
      </c>
      <c r="E47" s="51" t="str">
        <f t="shared" si="7"/>
        <v>FW_Inc</v>
      </c>
      <c r="F47" s="51" t="str">
        <f t="shared" si="7"/>
        <v>SS_AD_Inc</v>
      </c>
      <c r="G47" s="52" t="str">
        <f t="shared" si="7"/>
        <v>SS_AD_UOL</v>
      </c>
      <c r="H47" s="50" t="str">
        <f t="shared" si="7"/>
        <v>FW_sep.</v>
      </c>
      <c r="I47" s="51" t="str">
        <f t="shared" si="7"/>
        <v>FW_residual</v>
      </c>
      <c r="J47" s="51" t="str">
        <f t="shared" si="7"/>
        <v>FW_AD</v>
      </c>
      <c r="K47" s="51" t="str">
        <f t="shared" si="7"/>
        <v>FW_Inc</v>
      </c>
      <c r="L47" s="51" t="str">
        <f t="shared" si="7"/>
        <v>SS_AD_Inc</v>
      </c>
      <c r="M47" s="52" t="str">
        <f t="shared" si="7"/>
        <v>SS_AD_UOL</v>
      </c>
      <c r="N47" s="50" t="str">
        <f t="shared" si="7"/>
        <v>FW_sep.</v>
      </c>
      <c r="O47" s="51" t="str">
        <f t="shared" si="7"/>
        <v>FW_residual</v>
      </c>
      <c r="P47" s="51" t="str">
        <f t="shared" si="7"/>
        <v>FW_AD</v>
      </c>
      <c r="Q47" s="51" t="str">
        <f t="shared" si="7"/>
        <v>FW_Inc</v>
      </c>
      <c r="R47" s="51" t="str">
        <f t="shared" si="7"/>
        <v>SS_AD_Inc</v>
      </c>
      <c r="S47" s="52" t="str">
        <f t="shared" si="7"/>
        <v>SS_AD_UOL</v>
      </c>
      <c r="T47" s="50" t="str">
        <f t="shared" si="7"/>
        <v>FW_sep.</v>
      </c>
      <c r="U47" s="51" t="str">
        <f t="shared" si="7"/>
        <v>FW_residual</v>
      </c>
      <c r="V47" s="51" t="str">
        <f t="shared" si="7"/>
        <v>FW_AD</v>
      </c>
      <c r="W47" s="51" t="str">
        <f t="shared" si="7"/>
        <v>FW_Inc</v>
      </c>
      <c r="X47" s="51" t="str">
        <f t="shared" si="7"/>
        <v>SS_AD_Inc</v>
      </c>
      <c r="Y47" s="52" t="str">
        <f t="shared" si="7"/>
        <v>SS_AD_UOL</v>
      </c>
      <c r="Z47" s="50" t="str">
        <f t="shared" si="7"/>
        <v>FW_sep.</v>
      </c>
      <c r="AA47" s="51" t="str">
        <f t="shared" si="7"/>
        <v>FW_residual</v>
      </c>
      <c r="AB47" s="51" t="str">
        <f t="shared" si="7"/>
        <v>FW_AD</v>
      </c>
      <c r="AC47" s="51" t="str">
        <f t="shared" si="7"/>
        <v>FW_Inc</v>
      </c>
      <c r="AD47" s="51" t="str">
        <f t="shared" si="7"/>
        <v>SS_AD_Inc</v>
      </c>
      <c r="AE47" s="52" t="str">
        <f t="shared" si="7"/>
        <v>SS_AD_UOL</v>
      </c>
    </row>
    <row r="48" spans="1:31" x14ac:dyDescent="0.3">
      <c r="A48" s="1" t="str">
        <f>GWP!A48</f>
        <v>Baseline</v>
      </c>
      <c r="B48" s="20">
        <f t="shared" ref="B48:G48" si="8">B41</f>
        <v>-3.8894896955288001</v>
      </c>
      <c r="C48" s="21">
        <f t="shared" si="8"/>
        <v>-3.8987303608086501</v>
      </c>
      <c r="D48" s="21">
        <f t="shared" si="8"/>
        <v>-3.8929252333063</v>
      </c>
      <c r="E48" s="21">
        <f t="shared" si="8"/>
        <v>-16.3440581551226</v>
      </c>
      <c r="F48" s="21">
        <f t="shared" si="8"/>
        <v>-3.8829352849233398</v>
      </c>
      <c r="G48" s="22">
        <f t="shared" si="8"/>
        <v>-3.8886141221242099</v>
      </c>
      <c r="H48" s="20">
        <f t="shared" ref="H48:AE48" si="9">H42</f>
        <v>327.81986347134318</v>
      </c>
      <c r="I48" s="21">
        <f t="shared" si="9"/>
        <v>368.89499399629472</v>
      </c>
      <c r="J48" s="21">
        <f t="shared" si="9"/>
        <v>326.61983655006907</v>
      </c>
      <c r="K48" s="21">
        <f t="shared" si="9"/>
        <v>375.32253150120181</v>
      </c>
      <c r="L48" s="21">
        <f t="shared" si="9"/>
        <v>326.64793133743927</v>
      </c>
      <c r="M48" s="22">
        <f t="shared" si="9"/>
        <v>224.99617415219754</v>
      </c>
      <c r="N48" s="20">
        <f t="shared" si="9"/>
        <v>319.34518029452028</v>
      </c>
      <c r="O48" s="21">
        <f t="shared" si="9"/>
        <v>164.96963531884896</v>
      </c>
      <c r="P48" s="21">
        <f t="shared" si="9"/>
        <v>322.09639182070919</v>
      </c>
      <c r="Q48" s="21">
        <f t="shared" si="9"/>
        <v>149.35321719115407</v>
      </c>
      <c r="R48" s="21">
        <f t="shared" si="9"/>
        <v>418.20808321845522</v>
      </c>
      <c r="S48" s="22">
        <f t="shared" si="9"/>
        <v>300.62954656948341</v>
      </c>
      <c r="T48" s="20">
        <f t="shared" si="9"/>
        <v>308.25983244392711</v>
      </c>
      <c r="U48" s="21">
        <f t="shared" si="9"/>
        <v>107.40115642692979</v>
      </c>
      <c r="V48" s="21">
        <f t="shared" si="9"/>
        <v>270.21185973927521</v>
      </c>
      <c r="W48" s="21">
        <f t="shared" si="9"/>
        <v>103.32921425039504</v>
      </c>
      <c r="X48" s="21">
        <f t="shared" si="9"/>
        <v>421.69064789934077</v>
      </c>
      <c r="Y48" s="22">
        <f t="shared" si="9"/>
        <v>311.77936528773307</v>
      </c>
      <c r="Z48" s="20">
        <f t="shared" si="9"/>
        <v>372.29424721720437</v>
      </c>
      <c r="AA48" s="21">
        <f t="shared" si="9"/>
        <v>275.91329319374717</v>
      </c>
      <c r="AB48" s="21">
        <f t="shared" si="9"/>
        <v>327.74267896362215</v>
      </c>
      <c r="AC48" s="21">
        <f t="shared" si="9"/>
        <v>330.66181350844244</v>
      </c>
      <c r="AD48" s="21">
        <f t="shared" si="9"/>
        <v>408.83309566885822</v>
      </c>
      <c r="AE48" s="22">
        <f t="shared" si="9"/>
        <v>337.42537104569232</v>
      </c>
    </row>
    <row r="49" spans="1:31" x14ac:dyDescent="0.3">
      <c r="A49" s="1" t="str">
        <f>GWP!A49</f>
        <v>LDPE</v>
      </c>
      <c r="B49" s="17">
        <v>10.917780614193051</v>
      </c>
      <c r="C49" s="18">
        <v>10.90025623064917</v>
      </c>
      <c r="D49" s="18">
        <v>10.90300167144439</v>
      </c>
      <c r="E49" s="18">
        <v>-1.5658395909165002</v>
      </c>
      <c r="F49" s="18">
        <v>10.908776711818561</v>
      </c>
      <c r="G49" s="19">
        <v>10.89151795307297</v>
      </c>
      <c r="H49" s="17">
        <v>-45.712752409330101</v>
      </c>
      <c r="I49" s="18">
        <v>-45.667819383752096</v>
      </c>
      <c r="J49" s="18">
        <v>-45.746152390228097</v>
      </c>
      <c r="K49" s="18">
        <v>-45.704313409373199</v>
      </c>
      <c r="L49" s="18">
        <v>-45.797778880342399</v>
      </c>
      <c r="M49" s="19">
        <v>-45.700984680698802</v>
      </c>
      <c r="N49" s="17">
        <v>11.246665992251041</v>
      </c>
      <c r="O49" s="18">
        <v>11.24572596261906</v>
      </c>
      <c r="P49" s="18">
        <v>11.208495279895891</v>
      </c>
      <c r="Q49" s="18">
        <v>3.6622820375204999</v>
      </c>
      <c r="R49" s="18">
        <v>11.21938013306935</v>
      </c>
      <c r="S49" s="19">
        <v>11.273244799434361</v>
      </c>
      <c r="T49" s="17">
        <v>-5.6216458463468015</v>
      </c>
      <c r="U49" s="18">
        <v>-5.7362339593656984</v>
      </c>
      <c r="V49" s="18">
        <v>-5.4291735803120993</v>
      </c>
      <c r="W49" s="18">
        <v>-5.7535626154989004</v>
      </c>
      <c r="X49" s="18">
        <v>-5.6334486589982014</v>
      </c>
      <c r="Y49" s="19">
        <v>-5.8702856490161004</v>
      </c>
      <c r="Z49" s="17">
        <v>15.924284053006231</v>
      </c>
      <c r="AA49" s="18">
        <v>15.924211143059789</v>
      </c>
      <c r="AB49" s="18">
        <v>15.924975826482591</v>
      </c>
      <c r="AC49" s="18">
        <v>-26.788528234496901</v>
      </c>
      <c r="AD49" s="18">
        <v>15.925311677641179</v>
      </c>
      <c r="AE49" s="19">
        <v>15.92539688721226</v>
      </c>
    </row>
    <row r="50" spans="1:31" x14ac:dyDescent="0.3">
      <c r="A50" s="1" t="str">
        <f>GWP!A50</f>
        <v>PP</v>
      </c>
      <c r="B50" s="17">
        <v>-3.2074159674775049</v>
      </c>
      <c r="C50" s="18">
        <v>-3.224940351021385</v>
      </c>
      <c r="D50" s="18">
        <v>-3.2221949102261651</v>
      </c>
      <c r="E50" s="18">
        <v>-15.691036172587054</v>
      </c>
      <c r="F50" s="18">
        <v>-3.216419869851995</v>
      </c>
      <c r="G50" s="19">
        <v>-3.2336786285975849</v>
      </c>
      <c r="H50" s="17">
        <v>-59.837948991000658</v>
      </c>
      <c r="I50" s="18">
        <v>-59.793015965422654</v>
      </c>
      <c r="J50" s="18">
        <v>-59.871348971898655</v>
      </c>
      <c r="K50" s="18">
        <v>-59.829509991043757</v>
      </c>
      <c r="L50" s="18">
        <v>-59.922975462012957</v>
      </c>
      <c r="M50" s="19">
        <v>-59.82618126236936</v>
      </c>
      <c r="N50" s="17">
        <v>-2.878530589419515</v>
      </c>
      <c r="O50" s="18">
        <v>-2.8794706190514949</v>
      </c>
      <c r="P50" s="18">
        <v>-2.916701301774665</v>
      </c>
      <c r="Q50" s="18">
        <v>-10.462914544150056</v>
      </c>
      <c r="R50" s="18">
        <v>-2.9058164486012048</v>
      </c>
      <c r="S50" s="19">
        <v>-2.8519517822361951</v>
      </c>
      <c r="T50" s="17">
        <v>-19.746842428017356</v>
      </c>
      <c r="U50" s="18">
        <v>-19.861430541036253</v>
      </c>
      <c r="V50" s="18">
        <v>-19.554370161982654</v>
      </c>
      <c r="W50" s="18">
        <v>-19.878759197169455</v>
      </c>
      <c r="X50" s="18">
        <v>-19.758645240668756</v>
      </c>
      <c r="Y50" s="19">
        <v>-19.995482230686655</v>
      </c>
      <c r="Z50" s="17">
        <v>1.799087471335675</v>
      </c>
      <c r="AA50" s="18">
        <v>1.799014561389235</v>
      </c>
      <c r="AB50" s="18">
        <v>1.7997792448120351</v>
      </c>
      <c r="AC50" s="18">
        <v>-40.913724816167459</v>
      </c>
      <c r="AD50" s="18">
        <v>1.8001150959706249</v>
      </c>
      <c r="AE50" s="19">
        <v>1.8002003055417051</v>
      </c>
    </row>
    <row r="51" spans="1:31" x14ac:dyDescent="0.3">
      <c r="A51" s="1" t="str">
        <f>GWP!A51</f>
        <v>PUR</v>
      </c>
      <c r="B51" s="17">
        <v>-0.43889714596882001</v>
      </c>
      <c r="C51" s="18">
        <v>-0.4564215295127001</v>
      </c>
      <c r="D51" s="18">
        <v>-0.45367608871748022</v>
      </c>
      <c r="E51" s="18">
        <v>-12.922517351078371</v>
      </c>
      <c r="F51" s="18">
        <v>-0.44790104834331013</v>
      </c>
      <c r="G51" s="19">
        <v>-0.46515980708890003</v>
      </c>
      <c r="H51" s="17">
        <v>-57.069430169491973</v>
      </c>
      <c r="I51" s="18">
        <v>-57.024497143913969</v>
      </c>
      <c r="J51" s="18">
        <v>-57.10283015038997</v>
      </c>
      <c r="K51" s="18">
        <v>-57.060991169535072</v>
      </c>
      <c r="L51" s="18">
        <v>-57.154456640504272</v>
      </c>
      <c r="M51" s="19">
        <v>-57.057662440860675</v>
      </c>
      <c r="N51" s="17">
        <v>-0.11001176791083012</v>
      </c>
      <c r="O51" s="18">
        <v>-0.11095179754281004</v>
      </c>
      <c r="P51" s="18">
        <v>-0.14818248026598013</v>
      </c>
      <c r="Q51" s="18">
        <v>-7.6943957226413708</v>
      </c>
      <c r="R51" s="18">
        <v>-0.13729762709251991</v>
      </c>
      <c r="S51" s="19">
        <v>-8.3432960727510164E-2</v>
      </c>
      <c r="T51" s="17">
        <v>-16.97832360650867</v>
      </c>
      <c r="U51" s="18">
        <v>-17.092911719527567</v>
      </c>
      <c r="V51" s="18">
        <v>-16.785851340473968</v>
      </c>
      <c r="W51" s="18">
        <v>-17.110240375660769</v>
      </c>
      <c r="X51" s="18">
        <v>-16.99012641916007</v>
      </c>
      <c r="Y51" s="19">
        <v>-17.226963409177969</v>
      </c>
      <c r="Z51" s="17">
        <v>4.5676062928443599</v>
      </c>
      <c r="AA51" s="18">
        <v>4.5675333828979197</v>
      </c>
      <c r="AB51" s="18">
        <v>4.56829806632072</v>
      </c>
      <c r="AC51" s="18">
        <v>-38.145205994658774</v>
      </c>
      <c r="AD51" s="18">
        <v>4.5686339174793096</v>
      </c>
      <c r="AE51" s="19">
        <v>4.5687191270503895</v>
      </c>
    </row>
    <row r="52" spans="1:31" x14ac:dyDescent="0.3">
      <c r="A52" s="1" t="str">
        <f>GWP!A52</f>
        <v>PHA1</v>
      </c>
      <c r="B52" s="17">
        <v>9.384011695004979E-2</v>
      </c>
      <c r="C52" s="18">
        <v>8.4599451670199777E-2</v>
      </c>
      <c r="D52" s="18">
        <v>9.0404579172549848E-2</v>
      </c>
      <c r="E52" s="18">
        <v>-12.36072834264375</v>
      </c>
      <c r="F52" s="18">
        <v>0.10039452755551004</v>
      </c>
      <c r="G52" s="19">
        <v>9.4715690354640003E-2</v>
      </c>
      <c r="H52" s="17">
        <v>-56.523695526285451</v>
      </c>
      <c r="I52" s="18">
        <v>-56.478762500707447</v>
      </c>
      <c r="J52" s="18">
        <v>-56.557095507183448</v>
      </c>
      <c r="K52" s="18">
        <v>-56.51525652632855</v>
      </c>
      <c r="L52" s="18">
        <v>-56.608721997297749</v>
      </c>
      <c r="M52" s="19">
        <v>-56.511927797654153</v>
      </c>
      <c r="N52" s="17">
        <v>0.43572287529568987</v>
      </c>
      <c r="O52" s="18">
        <v>0.43478284566370995</v>
      </c>
      <c r="P52" s="18">
        <v>0.39755216294053985</v>
      </c>
      <c r="Q52" s="18">
        <v>-7.1486610794348504</v>
      </c>
      <c r="R52" s="18">
        <v>0.40843701611400007</v>
      </c>
      <c r="S52" s="19">
        <v>0.46230168247900982</v>
      </c>
      <c r="T52" s="17">
        <v>-16.432588963302152</v>
      </c>
      <c r="U52" s="18">
        <v>-16.547177076321049</v>
      </c>
      <c r="V52" s="18">
        <v>-16.24011669726745</v>
      </c>
      <c r="W52" s="18">
        <v>-16.564505732454251</v>
      </c>
      <c r="X52" s="18">
        <v>-16.444391775953552</v>
      </c>
      <c r="Y52" s="19">
        <v>-16.681228765971451</v>
      </c>
      <c r="Z52" s="17">
        <v>5.1133411212064299</v>
      </c>
      <c r="AA52" s="18">
        <v>5.1132682158111695</v>
      </c>
      <c r="AB52" s="18">
        <v>5.1140328884663502</v>
      </c>
      <c r="AC52" s="18">
        <v>-37.599471351452252</v>
      </c>
      <c r="AD52" s="18">
        <v>5.1143687419069899</v>
      </c>
      <c r="AE52" s="19">
        <v>5.11445395278791</v>
      </c>
    </row>
    <row r="53" spans="1:31" x14ac:dyDescent="0.3">
      <c r="A53" s="1" t="str">
        <f>GWP!A53</f>
        <v>PHA2</v>
      </c>
      <c r="B53" s="17">
        <v>334.07840517849417</v>
      </c>
      <c r="C53" s="18">
        <v>334.06916451321433</v>
      </c>
      <c r="D53" s="18">
        <v>334.07496964071669</v>
      </c>
      <c r="E53" s="18">
        <v>321.62383671890041</v>
      </c>
      <c r="F53" s="18">
        <v>334.08495958909964</v>
      </c>
      <c r="G53" s="19">
        <v>334.07928075189875</v>
      </c>
      <c r="H53" s="17">
        <v>277.46086953525867</v>
      </c>
      <c r="I53" s="18">
        <v>277.50580256083668</v>
      </c>
      <c r="J53" s="18">
        <v>277.4274695543607</v>
      </c>
      <c r="K53" s="18">
        <v>277.46930853521559</v>
      </c>
      <c r="L53" s="18">
        <v>277.3758430642464</v>
      </c>
      <c r="M53" s="19">
        <v>277.47263726388996</v>
      </c>
      <c r="N53" s="17">
        <v>334.42028793683983</v>
      </c>
      <c r="O53" s="18">
        <v>334.41934790720785</v>
      </c>
      <c r="P53" s="18">
        <v>334.38211722448466</v>
      </c>
      <c r="Q53" s="18">
        <v>326.8359039821093</v>
      </c>
      <c r="R53" s="18">
        <v>334.39300207765814</v>
      </c>
      <c r="S53" s="19">
        <v>334.44686674402317</v>
      </c>
      <c r="T53" s="17">
        <v>317.55197609824199</v>
      </c>
      <c r="U53" s="18">
        <v>317.4373879852231</v>
      </c>
      <c r="V53" s="18">
        <v>317.74444836427671</v>
      </c>
      <c r="W53" s="18">
        <v>317.4200593290899</v>
      </c>
      <c r="X53" s="18">
        <v>317.54017328559058</v>
      </c>
      <c r="Y53" s="19">
        <v>317.30333629557271</v>
      </c>
      <c r="Z53" s="17">
        <v>339.09790618275059</v>
      </c>
      <c r="AA53" s="18">
        <v>339.09783327735533</v>
      </c>
      <c r="AB53" s="18">
        <v>339.09859795001051</v>
      </c>
      <c r="AC53" s="18">
        <v>296.38509371009189</v>
      </c>
      <c r="AD53" s="18">
        <v>339.09893380345113</v>
      </c>
      <c r="AE53" s="19">
        <v>339.09901901433204</v>
      </c>
    </row>
    <row r="54" spans="1:31" x14ac:dyDescent="0.3">
      <c r="A54" s="1" t="str">
        <f>GWP!A54</f>
        <v>PHA3</v>
      </c>
      <c r="B54" s="17">
        <v>12.6643724470448</v>
      </c>
      <c r="C54" s="18">
        <v>12.65513178176495</v>
      </c>
      <c r="D54" s="18">
        <v>12.660936909267299</v>
      </c>
      <c r="E54" s="18">
        <v>0.20980398745100004</v>
      </c>
      <c r="F54" s="18">
        <v>12.67092685765026</v>
      </c>
      <c r="G54" s="19">
        <v>12.66524802044939</v>
      </c>
      <c r="H54" s="17">
        <v>-43.953163196190701</v>
      </c>
      <c r="I54" s="18">
        <v>-43.908230170612697</v>
      </c>
      <c r="J54" s="18">
        <v>-43.986563177088698</v>
      </c>
      <c r="K54" s="18">
        <v>-43.9447241962338</v>
      </c>
      <c r="L54" s="18">
        <v>-44.038189667203</v>
      </c>
      <c r="M54" s="19">
        <v>-43.941395467559403</v>
      </c>
      <c r="N54" s="17">
        <v>13.00625520539044</v>
      </c>
      <c r="O54" s="18">
        <v>13.00531517575846</v>
      </c>
      <c r="P54" s="18">
        <v>12.96808449303529</v>
      </c>
      <c r="Q54" s="18">
        <v>5.4218712506598994</v>
      </c>
      <c r="R54" s="18">
        <v>12.97896934620875</v>
      </c>
      <c r="S54" s="19">
        <v>13.03283401257376</v>
      </c>
      <c r="T54" s="17">
        <v>-3.862056633207402</v>
      </c>
      <c r="U54" s="18">
        <v>-3.9766447462262988</v>
      </c>
      <c r="V54" s="18">
        <v>-3.6695843671726998</v>
      </c>
      <c r="W54" s="18">
        <v>-3.9939734023595008</v>
      </c>
      <c r="X54" s="18">
        <v>-3.8738594458588018</v>
      </c>
      <c r="Y54" s="19">
        <v>-4.1106964358767009</v>
      </c>
      <c r="Z54" s="17">
        <v>17.683873451301181</v>
      </c>
      <c r="AA54" s="18">
        <v>17.683800545905921</v>
      </c>
      <c r="AB54" s="18">
        <v>17.684565218561101</v>
      </c>
      <c r="AC54" s="18">
        <v>-25.028939021357502</v>
      </c>
      <c r="AD54" s="18">
        <v>17.68490107200174</v>
      </c>
      <c r="AE54" s="19">
        <v>17.684986282882658</v>
      </c>
    </row>
    <row r="55" spans="1:31" x14ac:dyDescent="0.3">
      <c r="A55" s="1" t="str">
        <f>GWP!A55</f>
        <v>Low CH4 leaking (biorefinery + CF)</v>
      </c>
      <c r="B55" s="17">
        <v>328.93304500599061</v>
      </c>
      <c r="C55" s="18">
        <v>114.89218065624776</v>
      </c>
      <c r="D55" s="18">
        <v>324.97555454902505</v>
      </c>
      <c r="E55" s="18">
        <v>188.05449940521669</v>
      </c>
      <c r="F55" s="18">
        <v>365.83007724433418</v>
      </c>
      <c r="G55" s="19">
        <v>284.98048306648775</v>
      </c>
      <c r="H55" s="17">
        <v>328.28664335727279</v>
      </c>
      <c r="I55" s="18">
        <v>379.41108341122305</v>
      </c>
      <c r="J55" s="18">
        <v>326.13848748600554</v>
      </c>
      <c r="K55" s="18">
        <v>372.38079109679524</v>
      </c>
      <c r="L55" s="18">
        <v>322.86278813241023</v>
      </c>
      <c r="M55" s="19">
        <v>224.4221400663121</v>
      </c>
      <c r="N55" s="17">
        <v>320.33348946447973</v>
      </c>
      <c r="O55" s="18">
        <v>165.84579959214076</v>
      </c>
      <c r="P55" s="18">
        <v>323.90031549681123</v>
      </c>
      <c r="Q55" s="18">
        <v>150.6396543843089</v>
      </c>
      <c r="R55" s="18">
        <v>421.20216726201789</v>
      </c>
      <c r="S55" s="19">
        <v>299.75505137332027</v>
      </c>
      <c r="T55" s="17">
        <v>307.98991316043544</v>
      </c>
      <c r="U55" s="18">
        <v>107.942981952922</v>
      </c>
      <c r="V55" s="18">
        <v>273.1894288813408</v>
      </c>
      <c r="W55" s="18">
        <v>107.91114361997685</v>
      </c>
      <c r="X55" s="18">
        <v>422.12565440774176</v>
      </c>
      <c r="Y55" s="19">
        <v>310.58660779464657</v>
      </c>
      <c r="Z55" s="17">
        <v>371.98498684185813</v>
      </c>
      <c r="AA55" s="18">
        <v>269.12655336920585</v>
      </c>
      <c r="AB55" s="18">
        <v>327.93292823468266</v>
      </c>
      <c r="AC55" s="18">
        <v>330.35373206366512</v>
      </c>
      <c r="AD55" s="18">
        <v>411.60639441003133</v>
      </c>
      <c r="AE55" s="19">
        <v>336.18896670644432</v>
      </c>
    </row>
    <row r="56" spans="1:31" x14ac:dyDescent="0.3">
      <c r="A56" s="1" t="str">
        <f>GWP!A56</f>
        <v>Biogas upgrading (biorefinery + CF)</v>
      </c>
      <c r="B56" s="17">
        <v>264.80822727534172</v>
      </c>
      <c r="C56" s="18">
        <v>161.66882655493964</v>
      </c>
      <c r="D56" s="18">
        <v>260.4248795935984</v>
      </c>
      <c r="E56" s="18">
        <v>226.5917880959247</v>
      </c>
      <c r="F56" s="18">
        <v>309.07046827892987</v>
      </c>
      <c r="G56" s="19">
        <v>227.45783641915386</v>
      </c>
      <c r="H56" s="17">
        <v>281.38045937993218</v>
      </c>
      <c r="I56" s="18">
        <v>408.11708547678847</v>
      </c>
      <c r="J56" s="18">
        <v>279.03079129636734</v>
      </c>
      <c r="K56" s="18">
        <v>401.08345089917862</v>
      </c>
      <c r="L56" s="18">
        <v>276.08408536126836</v>
      </c>
      <c r="M56" s="19">
        <v>177.52742046249622</v>
      </c>
      <c r="N56" s="17">
        <v>271.58983243390333</v>
      </c>
      <c r="O56" s="18">
        <v>204.35086619378239</v>
      </c>
      <c r="P56" s="18">
        <v>272.40552431549094</v>
      </c>
      <c r="Q56" s="18">
        <v>192.76710255833461</v>
      </c>
      <c r="R56" s="18">
        <v>371.52712666908121</v>
      </c>
      <c r="S56" s="19">
        <v>254.30574635052241</v>
      </c>
      <c r="T56" s="17">
        <v>370.09046404312613</v>
      </c>
      <c r="U56" s="18">
        <v>170.41938994627256</v>
      </c>
      <c r="V56" s="18">
        <v>236.7181224571826</v>
      </c>
      <c r="W56" s="18">
        <v>170.15382381467879</v>
      </c>
      <c r="X56" s="18">
        <v>484.16960133706385</v>
      </c>
      <c r="Y56" s="19">
        <v>373.63856734624375</v>
      </c>
      <c r="Z56" s="17">
        <v>340.90811625063662</v>
      </c>
      <c r="AA56" s="18">
        <v>311.48371397663078</v>
      </c>
      <c r="AB56" s="18">
        <v>272.69459337966771</v>
      </c>
      <c r="AC56" s="18">
        <v>372.51935161070332</v>
      </c>
      <c r="AD56" s="18">
        <v>359.10613649926751</v>
      </c>
      <c r="AE56" s="19">
        <v>283.58402826985866</v>
      </c>
    </row>
    <row r="57" spans="1:31" x14ac:dyDescent="0.3">
      <c r="A57" s="1" t="str">
        <f>GWP!A57</f>
        <v>Low CH4 leaking (only biorefinery)</v>
      </c>
      <c r="B57" s="17">
        <v>327.03729865000298</v>
      </c>
      <c r="C57" s="18">
        <v>115.02744575982261</v>
      </c>
      <c r="D57" s="18">
        <v>321.16942053875493</v>
      </c>
      <c r="E57" s="18">
        <v>189.13067318150905</v>
      </c>
      <c r="F57" s="18">
        <v>365.79706659917065</v>
      </c>
      <c r="G57" s="19">
        <v>285.4948245014092</v>
      </c>
      <c r="H57" s="17">
        <v>328.49908894148518</v>
      </c>
      <c r="I57" s="18">
        <v>377.81036725130542</v>
      </c>
      <c r="J57" s="18">
        <v>323.85322220532566</v>
      </c>
      <c r="K57" s="18">
        <v>375.20301751443941</v>
      </c>
      <c r="L57" s="18">
        <v>321.16026405873993</v>
      </c>
      <c r="M57" s="19">
        <v>224.17155768971443</v>
      </c>
      <c r="N57" s="17">
        <v>321.60078985322968</v>
      </c>
      <c r="O57" s="18">
        <v>165.44990288695806</v>
      </c>
      <c r="P57" s="18">
        <v>321.74346625151111</v>
      </c>
      <c r="Q57" s="18">
        <v>150.45580413218104</v>
      </c>
      <c r="R57" s="18">
        <v>417.47812973620501</v>
      </c>
      <c r="S57" s="19">
        <v>295.37073100303644</v>
      </c>
      <c r="T57" s="17">
        <v>307.30868427846667</v>
      </c>
      <c r="U57" s="18">
        <v>106.5225651869284</v>
      </c>
      <c r="V57" s="18">
        <v>270.61956418200953</v>
      </c>
      <c r="W57" s="18">
        <v>104.7170545627672</v>
      </c>
      <c r="X57" s="18">
        <v>422.28828539638658</v>
      </c>
      <c r="Y57" s="19">
        <v>309.63310049754762</v>
      </c>
      <c r="Z57" s="17">
        <v>371.97683318674126</v>
      </c>
      <c r="AA57" s="18">
        <v>264.28996427136036</v>
      </c>
      <c r="AB57" s="18">
        <v>330.37526168905737</v>
      </c>
      <c r="AC57" s="18">
        <v>332.2163864305997</v>
      </c>
      <c r="AD57" s="18">
        <v>413.64409202051081</v>
      </c>
      <c r="AE57" s="19">
        <v>333.78744747273441</v>
      </c>
    </row>
    <row r="58" spans="1:31" x14ac:dyDescent="0.3">
      <c r="A58" s="1" t="str">
        <f>GWP!A58</f>
        <v>Biogas upgrading (only biorefinery)</v>
      </c>
      <c r="B58" s="17">
        <v>386.81374952838888</v>
      </c>
      <c r="C58" s="18">
        <v>177.77993352002144</v>
      </c>
      <c r="D58" s="18">
        <v>382.62124407624589</v>
      </c>
      <c r="E58" s="18">
        <v>242.30603375073102</v>
      </c>
      <c r="F58" s="18">
        <v>461.41255367240171</v>
      </c>
      <c r="G58" s="19">
        <v>380.01023574084741</v>
      </c>
      <c r="H58" s="17">
        <v>396.43049049679723</v>
      </c>
      <c r="I58" s="18">
        <v>445.96695265253135</v>
      </c>
      <c r="J58" s="18">
        <v>391.95498608061376</v>
      </c>
      <c r="K58" s="18">
        <v>443.27698011028946</v>
      </c>
      <c r="L58" s="18">
        <v>388.72608942470202</v>
      </c>
      <c r="M58" s="19">
        <v>292.49322260776057</v>
      </c>
      <c r="N58" s="17">
        <v>397.8827315594209</v>
      </c>
      <c r="O58" s="18">
        <v>237.61941235631943</v>
      </c>
      <c r="P58" s="18">
        <v>393.1961852847287</v>
      </c>
      <c r="Q58" s="18">
        <v>218.9074356209959</v>
      </c>
      <c r="R58" s="18">
        <v>505.07342803230324</v>
      </c>
      <c r="S58" s="19">
        <v>389.51429166468915</v>
      </c>
      <c r="T58" s="17">
        <v>396.11610336462621</v>
      </c>
      <c r="U58" s="18">
        <v>195.66854298196972</v>
      </c>
      <c r="V58" s="18">
        <v>359.36537787438266</v>
      </c>
      <c r="W58" s="18">
        <v>193.61714318988658</v>
      </c>
      <c r="X58" s="18">
        <v>511.01262036189041</v>
      </c>
      <c r="Y58" s="19">
        <v>399.45948730845925</v>
      </c>
      <c r="Z58" s="17">
        <v>437.19203801971304</v>
      </c>
      <c r="AA58" s="18">
        <v>329.95539510051447</v>
      </c>
      <c r="AB58" s="18">
        <v>395.48388800043369</v>
      </c>
      <c r="AC58" s="18">
        <v>397.68929971051978</v>
      </c>
      <c r="AD58" s="18">
        <v>504.84820896937543</v>
      </c>
      <c r="AE58" s="19">
        <v>425.91283387401626</v>
      </c>
    </row>
    <row r="59" spans="1:31" x14ac:dyDescent="0.3">
      <c r="A59" s="1" t="str">
        <f>GWP!A59</f>
        <v>Average electricity</v>
      </c>
      <c r="B59" s="17">
        <v>292.61822706765236</v>
      </c>
      <c r="C59" s="18">
        <v>106.05574976190685</v>
      </c>
      <c r="D59" s="18">
        <v>290.05210077705095</v>
      </c>
      <c r="E59" s="18">
        <v>165.22917862089889</v>
      </c>
      <c r="F59" s="18">
        <v>340.9814395122159</v>
      </c>
      <c r="G59" s="19">
        <v>255.04990015556277</v>
      </c>
      <c r="H59" s="17">
        <v>349.91486900864584</v>
      </c>
      <c r="I59" s="18">
        <v>451.09282792622707</v>
      </c>
      <c r="J59" s="18">
        <v>348.44005397528679</v>
      </c>
      <c r="K59" s="18">
        <v>442.541803376931</v>
      </c>
      <c r="L59" s="18">
        <v>344.24275269840416</v>
      </c>
      <c r="M59" s="19">
        <v>261.06024431858469</v>
      </c>
      <c r="N59" s="17">
        <v>358.74952875930023</v>
      </c>
      <c r="O59" s="18">
        <v>187.71047098469401</v>
      </c>
      <c r="P59" s="18">
        <v>362.20710300394461</v>
      </c>
      <c r="Q59" s="18">
        <v>153.28991664660768</v>
      </c>
      <c r="R59" s="18">
        <v>469.66376506930362</v>
      </c>
      <c r="S59" s="19">
        <v>331.01188809080378</v>
      </c>
      <c r="T59" s="17">
        <v>289.24113298757686</v>
      </c>
      <c r="U59" s="18">
        <v>115.08336378852927</v>
      </c>
      <c r="V59" s="18">
        <v>327.14983212934908</v>
      </c>
      <c r="W59" s="18">
        <v>115.72383338925262</v>
      </c>
      <c r="X59" s="18">
        <v>405.38560316822685</v>
      </c>
      <c r="Y59" s="19">
        <v>291.05547007968926</v>
      </c>
      <c r="Z59" s="17">
        <v>377.49974668264582</v>
      </c>
      <c r="AA59" s="18">
        <v>274.12743733290932</v>
      </c>
      <c r="AB59" s="18">
        <v>334.57736445058094</v>
      </c>
      <c r="AC59" s="18">
        <v>350.38736435744744</v>
      </c>
      <c r="AD59" s="18">
        <v>416.21538377019738</v>
      </c>
      <c r="AE59" s="19">
        <v>339.89944628897717</v>
      </c>
    </row>
    <row r="60" spans="1:31" x14ac:dyDescent="0.3">
      <c r="A60" s="1" t="str">
        <f>GWP!A60</f>
        <v>Average space heating</v>
      </c>
      <c r="B60" s="39">
        <v>328.00689593790884</v>
      </c>
      <c r="C60" s="40">
        <v>118.26662546940513</v>
      </c>
      <c r="D60" s="40">
        <v>325.18172120583466</v>
      </c>
      <c r="E60" s="40">
        <v>185.04603135847191</v>
      </c>
      <c r="F60" s="40">
        <v>367.23323105144038</v>
      </c>
      <c r="G60" s="41">
        <v>280.95460264462213</v>
      </c>
      <c r="H60" s="39">
        <v>327.76008795750067</v>
      </c>
      <c r="I60" s="40">
        <v>379.80731893004787</v>
      </c>
      <c r="J60" s="40">
        <v>325.69836656218774</v>
      </c>
      <c r="K60" s="40">
        <v>372.8487023164451</v>
      </c>
      <c r="L60" s="40">
        <v>322.41820703017402</v>
      </c>
      <c r="M60" s="41">
        <v>223.8515762230559</v>
      </c>
      <c r="N60" s="39">
        <v>317.77210524870031</v>
      </c>
      <c r="O60" s="40">
        <v>167.83078098813456</v>
      </c>
      <c r="P60" s="40">
        <v>321.20618612694147</v>
      </c>
      <c r="Q60" s="40">
        <v>145.45062939443557</v>
      </c>
      <c r="R60" s="40">
        <v>417.66765608748119</v>
      </c>
      <c r="S60" s="41">
        <v>299.01282461576324</v>
      </c>
      <c r="T60" s="39">
        <v>308.73269488713566</v>
      </c>
      <c r="U60" s="40">
        <v>108.44482767184303</v>
      </c>
      <c r="V60" s="40">
        <v>272.51982608561525</v>
      </c>
      <c r="W60" s="40">
        <v>108.44541826964931</v>
      </c>
      <c r="X60" s="40">
        <v>422.71472999088979</v>
      </c>
      <c r="Y60" s="41">
        <v>311.44435340707798</v>
      </c>
      <c r="Z60" s="39">
        <v>371.37346539004506</v>
      </c>
      <c r="AA60" s="40">
        <v>269.3657577559984</v>
      </c>
      <c r="AB60" s="40">
        <v>327.03354574254092</v>
      </c>
      <c r="AC60" s="40">
        <v>330.46208143916772</v>
      </c>
      <c r="AD60" s="40">
        <v>411.28502476153398</v>
      </c>
      <c r="AE60" s="41">
        <v>335.84105391552743</v>
      </c>
    </row>
    <row r="61" spans="1:31" x14ac:dyDescent="0.3">
      <c r="A61" s="1" t="str">
        <f>GWP!A61</f>
        <v>No NaOCl</v>
      </c>
      <c r="B61" s="39">
        <v>159.17785314918328</v>
      </c>
      <c r="C61" s="40">
        <v>-52.464657472002024</v>
      </c>
      <c r="D61" s="40">
        <v>158.59427047704713</v>
      </c>
      <c r="E61" s="40">
        <v>17.129494776259438</v>
      </c>
      <c r="F61" s="40">
        <v>196.76651058758716</v>
      </c>
      <c r="G61" s="41">
        <v>118.63471693298452</v>
      </c>
      <c r="H61" s="39">
        <v>155.76058321224431</v>
      </c>
      <c r="I61" s="40">
        <v>206.8760819107427</v>
      </c>
      <c r="J61" s="40">
        <v>157.19956266509897</v>
      </c>
      <c r="K61" s="40">
        <v>204.42321263082562</v>
      </c>
      <c r="L61" s="40">
        <v>155.84037483773946</v>
      </c>
      <c r="M61" s="41">
        <v>56.18933284798009</v>
      </c>
      <c r="N61" s="39">
        <v>158.6261510844875</v>
      </c>
      <c r="O61" s="40">
        <v>-2.0403905650340897</v>
      </c>
      <c r="P61" s="40">
        <v>155.47293405594664</v>
      </c>
      <c r="Q61" s="40">
        <v>-21.926324911212653</v>
      </c>
      <c r="R61" s="40">
        <v>250.98342512556439</v>
      </c>
      <c r="S61" s="41">
        <v>131.00122189615331</v>
      </c>
      <c r="T61" s="39">
        <v>141.23565271301618</v>
      </c>
      <c r="U61" s="40">
        <v>-58.924161660042877</v>
      </c>
      <c r="V61" s="40">
        <v>100.45479973188326</v>
      </c>
      <c r="W61" s="40">
        <v>-59.218696167818237</v>
      </c>
      <c r="X61" s="40">
        <v>256.24093542594119</v>
      </c>
      <c r="Y61" s="41">
        <v>140.38088674973554</v>
      </c>
      <c r="Z61" s="39">
        <v>200.24392193408477</v>
      </c>
      <c r="AA61" s="40">
        <v>100.53262225683027</v>
      </c>
      <c r="AB61" s="40">
        <v>156.29068702216921</v>
      </c>
      <c r="AC61" s="40">
        <v>161.77495434216462</v>
      </c>
      <c r="AD61" s="40">
        <v>241.29700179237838</v>
      </c>
      <c r="AE61" s="41">
        <v>168.39873844674739</v>
      </c>
    </row>
    <row r="62" spans="1:31" x14ac:dyDescent="0.3">
      <c r="A62" s="1" t="str">
        <f>GWP!A62</f>
        <v>PHA composting</v>
      </c>
      <c r="B62" s="47">
        <v>323.84953933614077</v>
      </c>
      <c r="C62" s="48">
        <v>119.20701567560211</v>
      </c>
      <c r="D62" s="48">
        <v>322.35201320393594</v>
      </c>
      <c r="E62" s="48">
        <v>185.65681976525795</v>
      </c>
      <c r="F62" s="48">
        <v>366.34095516904773</v>
      </c>
      <c r="G62" s="49">
        <v>285.53852419352711</v>
      </c>
      <c r="H62" s="47">
        <v>327.81986347134313</v>
      </c>
      <c r="I62" s="48">
        <v>368.89499399629466</v>
      </c>
      <c r="J62" s="48">
        <v>326.61983655006907</v>
      </c>
      <c r="K62" s="48">
        <v>375.32253150120175</v>
      </c>
      <c r="L62" s="48">
        <v>326.64793133743927</v>
      </c>
      <c r="M62" s="49">
        <v>224.99617415219754</v>
      </c>
      <c r="N62" s="47">
        <v>319.34518029452028</v>
      </c>
      <c r="O62" s="48">
        <v>164.96963531884896</v>
      </c>
      <c r="P62" s="48">
        <v>322.09639182070919</v>
      </c>
      <c r="Q62" s="48">
        <v>149.3532171911541</v>
      </c>
      <c r="R62" s="48">
        <v>418.20808321845522</v>
      </c>
      <c r="S62" s="49">
        <v>300.62954656948341</v>
      </c>
      <c r="T62" s="47">
        <v>308.25983244392711</v>
      </c>
      <c r="U62" s="48">
        <v>107.40115642692973</v>
      </c>
      <c r="V62" s="48">
        <v>270.21185973927521</v>
      </c>
      <c r="W62" s="48">
        <v>103.32921425039504</v>
      </c>
      <c r="X62" s="48">
        <v>421.69064789934077</v>
      </c>
      <c r="Y62" s="49">
        <v>311.77936528773307</v>
      </c>
      <c r="Z62" s="47">
        <v>372.29424721720443</v>
      </c>
      <c r="AA62" s="48">
        <v>275.91329319374717</v>
      </c>
      <c r="AB62" s="48">
        <v>327.74267896362227</v>
      </c>
      <c r="AC62" s="48">
        <v>330.66181350844249</v>
      </c>
      <c r="AD62" s="48">
        <v>408.83309566885811</v>
      </c>
      <c r="AE62" s="49">
        <v>337.42537104569237</v>
      </c>
    </row>
    <row r="63" spans="1:31" x14ac:dyDescent="0.3">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{FE70F2CB-A11D-41C5-A0BD-635C52FC1C41}</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{CFF699B0-E2D5-4136-99D8-E93C18F952EA}</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{526FDAF7-004E-4837-8103-83ACE857A893}</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{1AAD2E21-F8B4-4D73-91E7-5C3425D543F1}</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{ACAB7437-B1FE-4DB4-B622-46AA2D73B966}</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{E0726D9C-A9D2-4FFE-A4BE-01E35C1AF2C1}</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{A372CE0C-214C-4F23-B37A-71CC08FEA125}</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{8DC9F6F2-92BC-484F-B966-F099CF96E29C}</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{6B5F3733-ED0E-4E67-B7CC-11FC7C8309CB}</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{4A8C2CFD-4EB7-457C-B90A-90D6E68329C4}</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{6159C80D-87E6-4BB4-BDFF-A27392140B61}</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{63A40C7F-C577-4DA7-8BC5-29F6925107A7}</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{C5C2CD76-0ABC-431C-A27D-1B3CD04A4A8F}</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{93B22325-E936-41BA-9008-51001C009B79}</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{1B24C67B-BB04-465D-B222-658B28D63D74}</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{81E00F62-59BD-440E-AACA-A386F920725A}</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{18DAF88E-587D-4AB4-A182-3EC6CD3288C5}</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{8C11F0C1-35BA-4D06-8058-68E4E20EFC4E}</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{866D039A-18D3-4C35-BB12-3FD31FAC73D0}</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{F21A1F21-51BB-4AEE-864B-6B79436FA64F}</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{6BE00730-7438-4350-B602-ED185A60303B}</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{734B1B6F-CCA2-47ED-87B4-D6345CA15D40}</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{D8D73BEE-D873-41E4-A131-CE844E827623}</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{0BBB2E10-BEB1-4105-AFC2-9E3316C166F5}</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{B5A1A30A-63C8-4FD6-B42B-D4FFDDEFBD53}</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{C663896C-F607-4D0A-B2E9-9E1C341A7222}</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{89032014-66BB-4C7C-97F7-3CAF6192C065}</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{014B783B-C183-4520-A8DC-1CBE1C5CC68E}</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{CAC6BE16-36B2-4883-84D5-0A042A00B823}</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{7B502133-314F-46D4-80C7-163CCEA709FE}</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{F606250E-F187-4EC0-9408-ABF2FE77E255}</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{D07F5548-5E99-4E91-A194-67118D7C2426}</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{29C0D8D1-9FFB-46AB-8494-79D449CDB83F}</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{A2FA3F8C-97A2-497F-90C5-E4A5F43ECE85}</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{EEC5CD01-254B-4791-A043-2CE6D78E7832}</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{18442840-C7D1-4510-B585-70144DFE7387}</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{B80C7897-8E68-48AD-A451-0C536A7EEF6F}</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{11E7DF6B-AE66-4B5C-A589-6BAF3AD5D3F5}</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{08C36CCD-0249-4B8A-A8DE-8C92508B014E}</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{8D5624BA-6BBB-41B8-A7A9-BE9587A30279}</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{7AD915D2-3604-4AD7-BD6B-98D39BEC4D54}</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{C9A8E77F-4487-40F5-955E-734921CCB5BE}</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{51AF38F0-65AD-4867-AF4A-301A3F89058E}</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{CFC1B8E6-9BC2-4C43-B0A2-50DE94913DA3}</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{F7030941-D364-471E-9C5F-2FBCD5EA0956}</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{A2956939-0911-41FD-BD6D-139F80768579}</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{B13479B7-45BA-46CE-A758-93E0901D6EC6}</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{ADBD9986-92C6-49A1-BB44-F686E655997B}</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{351FD1C0-7FDC-4AE0-BCA9-C4681AC28DF3}</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{E2D1FD08-712C-4428-BF4D-2B8BF6028BA9}</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{17E05823-FDBE-4116-844A-1E307B2E5774}</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{4DB5B749-C9F6-4CDB-8E87-6F1B7584DFCA}</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{5E633A67-6F85-463B-9609-089872B664CB}</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{866BCDD8-455C-4949-A8C9-A1BE99C91D94}</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{0FF4E9E5-0576-4559-9199-ED5B91B39BBB}</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{340AD0E9-2FAF-4BF9-9DA7-D6D575D8912C}</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{6402F693-D37D-4578-B050-37451B9958FE}</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{420CFB5C-57E8-43C3-A9B4-2A8A8D2BBE47}</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{CA959159-8F0E-44CD-847B-7708B5E4DBB0}</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{CBFDF00C-2E3F-4B56-9F72-10704255503D}</x14:id>
        </ext>
      </extLst>
    </cfRule>
  </conditionalFormatting>
  <conditionalFormatting sqref="B41:AE41">
    <cfRule type="dataBar" priority="31">
      <dataBar>
        <cfvo type="min"/>
        <cfvo type="max"/>
        <color theme="7"/>
      </dataBar>
      <extLst>
        <ext xmlns:x14="http://schemas.microsoft.com/office/spreadsheetml/2009/9/main" uri="{B025F937-C7B1-47D3-B67F-A62EFF666E3E}">
          <x14:id>{CD0FC996-3212-4F5D-A0BC-58FDA819D8B4}</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{9D3B5873-139B-453A-AD21-770EF97C9D53}</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{55F710BF-1C20-41BF-901D-69B4EF472FCC}</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{99502F6F-47E9-4526-A17A-06D5C7288C84}</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{21CBBEEB-3DC1-47BE-A635-3BACA9A621A9}</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{2A429FC5-1352-422A-A717-0A6C9A6A4E26}</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{6A9262CB-6016-45D3-BF42-A8464B491F2F}</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{8958B1DA-9D6F-4A17-A3E3-3AD6ECEE98C2}</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{4F2B119A-AF5B-4249-8915-8D7C90B66D6E}</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{0DBB8399-B97A-4F59-8DD1-BCF124AB2094}</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{E2A474D7-C5FC-4FE3-B412-7346EBFB7D68}</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{C09344B9-64AC-40B8-AB91-06F3E83DBF85}</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{686B40D0-6C88-4553-B10F-7D55450AAA87}</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{82CB0BF0-8AF1-4AC9-B5F6-C39E23D4FB8C}</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{A912A87E-0F59-4541-B95E-186C091D8622}</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{8348B302-C1AB-43C4-860A-7DFCA2C6F0C3}</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{E5CE22E9-A08C-44CB-ADF5-B8FC37076D2E}</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{9682303B-CF81-42C2-91B2-6622BA142A1D}</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{D9F1CD95-E2CE-4FD8-91CE-6A1AA040F9F4}</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{7239B91C-C8B6-438F-AF1C-CCE000C28EC1}</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{6B6492F2-AE14-4D10-910D-8658D43E5520}</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{78A96310-B71D-4E5C-946A-69B7ED20BA52}</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{DFD43B9C-79EA-403C-8B56-C8CB1D23AF77}</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{70554D13-FB62-4E20-A506-4781B78F4F8B}</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{9739E6B0-FB98-4E2E-89FD-E509D2886E31}</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{520CCCDD-1037-42A5-BF8B-3CB8289F4B8D}</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{B0EB3108-EDD4-415E-A597-7D51DB492D81}</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{7168D6E3-06BA-4632-89A0-67107D8CEC59}</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{C16F6951-EA72-4893-AE75-3F899D40F367}</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{504D1617-1286-4F37-BCBB-86541E82947A}</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{69CC219A-DBBE-48C0-A76F-84F74B4CB8AD}</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FE70F2CB-A11D-41C5-A0BD-635C52FC1C41}">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CFF699B0-E2D5-4136-99D8-E93C18F952EA}">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526FDAF7-004E-4837-8103-83ACE857A893}">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1AAD2E21-F8B4-4D73-91E7-5C3425D543F1}">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ACAB7437-B1FE-4DB4-B622-46AA2D73B966}">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E0726D9C-A9D2-4FFE-A4BE-01E35C1AF2C1}">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A372CE0C-214C-4F23-B37A-71CC08FEA125}">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8DC9F6F2-92BC-484F-B966-F099CF96E29C}">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6B5F3733-ED0E-4E67-B7CC-11FC7C8309CB}">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4A8C2CFD-4EB7-457C-B90A-90D6E68329C4}">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6159C80D-87E6-4BB4-BDFF-A27392140B61}">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63A40C7F-C577-4DA7-8BC5-29F6925107A7}">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C5C2CD76-0ABC-431C-A27D-1B3CD04A4A8F}">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93B22325-E936-41BA-9008-51001C009B79}">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1B24C67B-BB04-465D-B222-658B28D63D74}">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81E00F62-59BD-440E-AACA-A386F920725A}">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18DAF88E-587D-4AB4-A182-3EC6CD3288C5}">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8C11F0C1-35BA-4D06-8058-68E4E20EFC4E}">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866D039A-18D3-4C35-BB12-3FD31FAC73D0}">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F21A1F21-51BB-4AEE-864B-6B79436FA64F}">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6BE00730-7438-4350-B602-ED185A60303B}">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734B1B6F-CCA2-47ED-87B4-D6345CA15D40}">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D8D73BEE-D873-41E4-A131-CE844E827623}">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0BBB2E10-BEB1-4105-AFC2-9E3316C166F5}">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B5A1A30A-63C8-4FD6-B42B-D4FFDDEFBD53}">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C663896C-F607-4D0A-B2E9-9E1C341A7222}">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89032014-66BB-4C7C-97F7-3CAF6192C065}">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014B783B-C183-4520-A8DC-1CBE1C5CC68E}">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CAC6BE16-36B2-4883-84D5-0A042A00B823}">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7B502133-314F-46D4-80C7-163CCEA709FE}">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F606250E-F187-4EC0-9408-ABF2FE77E255}">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D07F5548-5E99-4E91-A194-67118D7C2426}">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29C0D8D1-9FFB-46AB-8494-79D449CDB83F}">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A2FA3F8C-97A2-497F-90C5-E4A5F43ECE85}">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EEC5CD01-254B-4791-A043-2CE6D78E7832}">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18442840-C7D1-4510-B585-70144DFE7387}">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B80C7897-8E68-48AD-A451-0C536A7EEF6F}">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11E7DF6B-AE66-4B5C-A589-6BAF3AD5D3F5}">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08C36CCD-0249-4B8A-A8DE-8C92508B014E}">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8D5624BA-6BBB-41B8-A7A9-BE9587A30279}">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7AD915D2-3604-4AD7-BD6B-98D39BEC4D54}">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C9A8E77F-4487-40F5-955E-734921CCB5BE}">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51AF38F0-65AD-4867-AF4A-301A3F89058E}">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CFC1B8E6-9BC2-4C43-B0A2-50DE94913DA3}">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F7030941-D364-471E-9C5F-2FBCD5EA0956}">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A2956939-0911-41FD-BD6D-139F80768579}">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B13479B7-45BA-46CE-A758-93E0901D6EC6}">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ADBD9986-92C6-49A1-BB44-F686E655997B}">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351FD1C0-7FDC-4AE0-BCA9-C4681AC28DF3}">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E2D1FD08-712C-4428-BF4D-2B8BF6028BA9}">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17E05823-FDBE-4116-844A-1E307B2E5774}">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4DB5B749-C9F6-4CDB-8E87-6F1B7584DFCA}">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5E633A67-6F85-463B-9609-089872B664CB}">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866BCDD8-455C-4949-A8C9-A1BE99C91D94}">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0FF4E9E5-0576-4559-9199-ED5B91B39BBB}">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340AD0E9-2FAF-4BF9-9DA7-D6D575D8912C}">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6402F693-D37D-4578-B050-37451B9958FE}">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420CFB5C-57E8-43C3-A9B4-2A8A8D2BBE47}">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CA959159-8F0E-44CD-847B-7708B5E4DBB0}">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CBFDF00C-2E3F-4B56-9F72-10704255503D}">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CD0FC996-3212-4F5D-A0BC-58FDA819D8B4}">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9D3B5873-139B-453A-AD21-770EF97C9D53}">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55F710BF-1C20-41BF-901D-69B4EF472FCC}">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99502F6F-47E9-4526-A17A-06D5C7288C84}">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21CBBEEB-3DC1-47BE-A635-3BACA9A621A9}">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2A429FC5-1352-422A-A717-0A6C9A6A4E26}">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6A9262CB-6016-45D3-BF42-A8464B491F2F}">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8958B1DA-9D6F-4A17-A3E3-3AD6ECEE98C2}">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4F2B119A-AF5B-4249-8915-8D7C90B66D6E}">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0DBB8399-B97A-4F59-8DD1-BCF124AB2094}">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E2A474D7-C5FC-4FE3-B412-7346EBFB7D68}">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C09344B9-64AC-40B8-AB91-06F3E83DBF85}">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686B40D0-6C88-4553-B10F-7D55450AAA87}">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82CB0BF0-8AF1-4AC9-B5F6-C39E23D4FB8C}">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A912A87E-0F59-4541-B95E-186C091D8622}">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8348B302-C1AB-43C4-860A-7DFCA2C6F0C3}">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E5CE22E9-A08C-44CB-ADF5-B8FC37076D2E}">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9682303B-CF81-42C2-91B2-6622BA142A1D}">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D9F1CD95-E2CE-4FD8-91CE-6A1AA040F9F4}">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7239B91C-C8B6-438F-AF1C-CCE000C28EC1}">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6B6492F2-AE14-4D10-910D-8658D43E5520}">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78A96310-B71D-4E5C-946A-69B7ED20BA52}">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DFD43B9C-79EA-403C-8B56-C8CB1D23AF77}">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70554D13-FB62-4E20-A506-4781B78F4F8B}">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9739E6B0-FB98-4E2E-89FD-E509D2886E31}">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520CCCDD-1037-42A5-BF8B-3CB8289F4B8D}">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B0EB3108-EDD4-415E-A597-7D51DB492D81}">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7168D6E3-06BA-4632-89A0-67107D8CEC59}">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C16F6951-EA72-4893-AE75-3F899D40F367}">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504D1617-1286-4F37-BCBB-86541E82947A}">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69CC219A-DBBE-48C0-A76F-84F74B4CB8AD}">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E63"/>
  <sheetViews>
    <sheetView zoomScale="85" zoomScaleNormal="85" workbookViewId="0">
      <pane xSplit="1" ySplit="5" topLeftCell="B6" activePane="bottomRight" state="frozen"/>
      <selection activeCell="B95" sqref="B95:AE102"/>
      <selection pane="topRight" activeCell="B95" sqref="B95:AE102"/>
      <selection pane="bottomLeft" activeCell="B95" sqref="B95:AE102"/>
      <selection pane="bottomRight" activeCell="A46" sqref="A46:XFD46"/>
    </sheetView>
  </sheetViews>
  <sheetFormatPr defaultColWidth="9.109375" defaultRowHeight="13.8" x14ac:dyDescent="0.3"/>
  <cols>
    <col min="1" max="1" width="33.44140625" style="57" customWidth="1"/>
    <col min="2" max="31" width="6.6640625" style="57" customWidth="1"/>
    <col min="32" max="16384" width="9.109375" style="57"/>
  </cols>
  <sheetData>
    <row r="1" spans="1:31" ht="18" x14ac:dyDescent="0.35">
      <c r="A1" s="56" t="s">
        <v>174</v>
      </c>
    </row>
    <row r="2" spans="1:31" x14ac:dyDescent="0.3">
      <c r="A2" s="58"/>
    </row>
    <row r="3" spans="1:31" x14ac:dyDescent="0.3">
      <c r="B3" s="164" t="s">
        <v>0</v>
      </c>
      <c r="C3" s="165"/>
      <c r="D3" s="165"/>
      <c r="E3" s="165"/>
      <c r="F3" s="165"/>
      <c r="G3" s="166"/>
      <c r="H3" s="164" t="s">
        <v>1</v>
      </c>
      <c r="I3" s="165"/>
      <c r="J3" s="165"/>
      <c r="K3" s="165"/>
      <c r="L3" s="165"/>
      <c r="M3" s="166"/>
      <c r="N3" s="164" t="s">
        <v>5</v>
      </c>
      <c r="O3" s="165"/>
      <c r="P3" s="165"/>
      <c r="Q3" s="165"/>
      <c r="R3" s="165"/>
      <c r="S3" s="166"/>
      <c r="T3" s="164" t="s">
        <v>6</v>
      </c>
      <c r="U3" s="165"/>
      <c r="V3" s="165"/>
      <c r="W3" s="165"/>
      <c r="X3" s="165"/>
      <c r="Y3" s="166"/>
      <c r="Z3" s="164" t="s">
        <v>7</v>
      </c>
      <c r="AA3" s="165"/>
      <c r="AB3" s="165"/>
      <c r="AC3" s="165"/>
      <c r="AD3" s="165"/>
      <c r="AE3" s="166"/>
    </row>
    <row r="4" spans="1:31" s="59" customFormat="1" ht="27.6" x14ac:dyDescent="0.3">
      <c r="B4" s="60" t="str">
        <f>GWP!B4</f>
        <v>FW_sep.</v>
      </c>
      <c r="C4" s="61" t="str">
        <f>GWP!C4</f>
        <v>FW_residual</v>
      </c>
      <c r="D4" s="61" t="str">
        <f>GWP!D4</f>
        <v>FW_AD</v>
      </c>
      <c r="E4" s="61" t="str">
        <f>GWP!E4</f>
        <v>FW_Inc</v>
      </c>
      <c r="F4" s="61" t="str">
        <f>GWP!F4</f>
        <v>SS_AD_Inc</v>
      </c>
      <c r="G4" s="62" t="str">
        <f>GWP!G4</f>
        <v>SS_AD_UOL</v>
      </c>
      <c r="H4" s="63" t="str">
        <f>GWP!H4</f>
        <v>FW_sep.</v>
      </c>
      <c r="I4" s="64" t="str">
        <f>GWP!I4</f>
        <v>FW_residual</v>
      </c>
      <c r="J4" s="64" t="str">
        <f>GWP!J4</f>
        <v>FW_AD</v>
      </c>
      <c r="K4" s="64" t="str">
        <f>GWP!K4</f>
        <v>FW_Inc</v>
      </c>
      <c r="L4" s="64" t="str">
        <f>GWP!L4</f>
        <v>SS_AD_Inc</v>
      </c>
      <c r="M4" s="65" t="str">
        <f>GWP!M4</f>
        <v>SS_AD_UOL</v>
      </c>
      <c r="N4" s="63" t="str">
        <f>GWP!N4</f>
        <v>FW_sep.</v>
      </c>
      <c r="O4" s="64" t="str">
        <f>GWP!O4</f>
        <v>FW_residual</v>
      </c>
      <c r="P4" s="64" t="str">
        <f>GWP!P4</f>
        <v>FW_AD</v>
      </c>
      <c r="Q4" s="64" t="str">
        <f>GWP!Q4</f>
        <v>FW_Inc</v>
      </c>
      <c r="R4" s="64" t="str">
        <f>GWP!R4</f>
        <v>SS_AD_Inc</v>
      </c>
      <c r="S4" s="65" t="str">
        <f>GWP!S4</f>
        <v>SS_AD_UOL</v>
      </c>
      <c r="T4" s="63" t="str">
        <f>GWP!T4</f>
        <v>FW_sep.</v>
      </c>
      <c r="U4" s="64" t="str">
        <f>GWP!U4</f>
        <v>FW_residual</v>
      </c>
      <c r="V4" s="64" t="str">
        <f>GWP!V4</f>
        <v>FW_AD</v>
      </c>
      <c r="W4" s="64" t="str">
        <f>GWP!W4</f>
        <v>FW_Inc</v>
      </c>
      <c r="X4" s="64" t="str">
        <f>GWP!X4</f>
        <v>SS_AD_Inc</v>
      </c>
      <c r="Y4" s="65" t="str">
        <f>GWP!Y4</f>
        <v>SS_AD_UOL</v>
      </c>
      <c r="Z4" s="63" t="str">
        <f>GWP!Z4</f>
        <v>FW_sep.</v>
      </c>
      <c r="AA4" s="64" t="str">
        <f>GWP!AA4</f>
        <v>FW_residual</v>
      </c>
      <c r="AB4" s="64" t="str">
        <f>GWP!AB4</f>
        <v>FW_AD</v>
      </c>
      <c r="AC4" s="64" t="str">
        <f>GWP!AC4</f>
        <v>FW_Inc</v>
      </c>
      <c r="AD4" s="64" t="str">
        <f>GWP!AD4</f>
        <v>SS_AD_Inc</v>
      </c>
      <c r="AE4" s="65" t="str">
        <f>GWP!AE4</f>
        <v>SS_AD_UOL</v>
      </c>
    </row>
    <row r="5" spans="1:31" s="59" customFormat="1" x14ac:dyDescent="0.3">
      <c r="B5" s="66" t="s">
        <v>47</v>
      </c>
      <c r="C5" s="67" t="str">
        <f t="shared" ref="C5:AE5" si="0">B5</f>
        <v>CTUh</v>
      </c>
      <c r="D5" s="67" t="str">
        <f t="shared" si="0"/>
        <v>CTUh</v>
      </c>
      <c r="E5" s="67" t="str">
        <f t="shared" si="0"/>
        <v>CTUh</v>
      </c>
      <c r="F5" s="67" t="str">
        <f t="shared" si="0"/>
        <v>CTUh</v>
      </c>
      <c r="G5" s="68" t="str">
        <f t="shared" si="0"/>
        <v>CTUh</v>
      </c>
      <c r="H5" s="66" t="str">
        <f t="shared" si="0"/>
        <v>CTUh</v>
      </c>
      <c r="I5" s="67" t="str">
        <f t="shared" si="0"/>
        <v>CTUh</v>
      </c>
      <c r="J5" s="67" t="str">
        <f t="shared" si="0"/>
        <v>CTUh</v>
      </c>
      <c r="K5" s="67" t="str">
        <f t="shared" si="0"/>
        <v>CTUh</v>
      </c>
      <c r="L5" s="67" t="str">
        <f t="shared" si="0"/>
        <v>CTUh</v>
      </c>
      <c r="M5" s="68" t="str">
        <f t="shared" si="0"/>
        <v>CTUh</v>
      </c>
      <c r="N5" s="66" t="str">
        <f t="shared" si="0"/>
        <v>CTUh</v>
      </c>
      <c r="O5" s="67" t="str">
        <f t="shared" si="0"/>
        <v>CTUh</v>
      </c>
      <c r="P5" s="67" t="str">
        <f t="shared" si="0"/>
        <v>CTUh</v>
      </c>
      <c r="Q5" s="67" t="str">
        <f t="shared" si="0"/>
        <v>CTUh</v>
      </c>
      <c r="R5" s="67" t="str">
        <f t="shared" si="0"/>
        <v>CTUh</v>
      </c>
      <c r="S5" s="68" t="str">
        <f t="shared" si="0"/>
        <v>CTUh</v>
      </c>
      <c r="T5" s="66" t="str">
        <f t="shared" si="0"/>
        <v>CTUh</v>
      </c>
      <c r="U5" s="67" t="str">
        <f t="shared" si="0"/>
        <v>CTUh</v>
      </c>
      <c r="V5" s="67" t="str">
        <f t="shared" si="0"/>
        <v>CTUh</v>
      </c>
      <c r="W5" s="67" t="str">
        <f t="shared" si="0"/>
        <v>CTUh</v>
      </c>
      <c r="X5" s="67" t="str">
        <f t="shared" si="0"/>
        <v>CTUh</v>
      </c>
      <c r="Y5" s="68" t="str">
        <f t="shared" si="0"/>
        <v>CTUh</v>
      </c>
      <c r="Z5" s="66" t="str">
        <f t="shared" si="0"/>
        <v>CTUh</v>
      </c>
      <c r="AA5" s="67" t="str">
        <f t="shared" si="0"/>
        <v>CTUh</v>
      </c>
      <c r="AB5" s="67" t="str">
        <f t="shared" si="0"/>
        <v>CTUh</v>
      </c>
      <c r="AC5" s="67" t="str">
        <f t="shared" si="0"/>
        <v>CTUh</v>
      </c>
      <c r="AD5" s="67" t="str">
        <f t="shared" si="0"/>
        <v>CTUh</v>
      </c>
      <c r="AE5" s="68" t="str">
        <f t="shared" si="0"/>
        <v>CTUh</v>
      </c>
    </row>
    <row r="6" spans="1:31" s="59" customFormat="1" x14ac:dyDescent="0.3">
      <c r="A6" s="80" t="str">
        <f>GWP!A6</f>
        <v>PHA_refinery+PHA refinery</v>
      </c>
      <c r="B6" s="69">
        <v>7.546025902668872E-9</v>
      </c>
      <c r="C6" s="70">
        <v>7.5832517974065472E-9</v>
      </c>
      <c r="D6" s="70">
        <v>7.5353118814958782E-9</v>
      </c>
      <c r="E6" s="70">
        <v>7.5678795099648463E-9</v>
      </c>
      <c r="F6" s="70">
        <v>7.5634272819258606E-9</v>
      </c>
      <c r="G6" s="71">
        <v>7.5495355944115635E-9</v>
      </c>
      <c r="H6" s="69">
        <v>6.7120356458977787E-9</v>
      </c>
      <c r="I6" s="70">
        <v>6.6408835929400406E-9</v>
      </c>
      <c r="J6" s="70">
        <v>6.694082544119636E-9</v>
      </c>
      <c r="K6" s="70">
        <v>6.6917328727104518E-9</v>
      </c>
      <c r="L6" s="70">
        <v>6.7167300069159271E-9</v>
      </c>
      <c r="M6" s="71">
        <v>6.6869057373215855E-9</v>
      </c>
      <c r="N6" s="69">
        <v>6.5990998616376384E-9</v>
      </c>
      <c r="O6" s="70">
        <v>6.5970419592185156E-9</v>
      </c>
      <c r="P6" s="70">
        <v>6.6256975024623235E-9</v>
      </c>
      <c r="Q6" s="70">
        <v>6.6370657567094129E-9</v>
      </c>
      <c r="R6" s="70">
        <v>6.6163464930517341E-9</v>
      </c>
      <c r="S6" s="71">
        <v>6.6090425449594419E-9</v>
      </c>
      <c r="T6" s="69">
        <v>5.4045646515753461E-9</v>
      </c>
      <c r="U6" s="70">
        <v>5.400682442852293E-9</v>
      </c>
      <c r="V6" s="70">
        <v>5.4224766327484571E-9</v>
      </c>
      <c r="W6" s="70">
        <v>5.3943950628177554E-9</v>
      </c>
      <c r="X6" s="70">
        <v>5.4033786915814417E-9</v>
      </c>
      <c r="Y6" s="71">
        <v>5.4362928623373266E-9</v>
      </c>
      <c r="Z6" s="69">
        <v>7.9004657891011038E-9</v>
      </c>
      <c r="AA6" s="70">
        <v>7.900931764072337E-9</v>
      </c>
      <c r="AB6" s="70">
        <v>7.8914598225922302E-9</v>
      </c>
      <c r="AC6" s="70">
        <v>7.8735624359346757E-9</v>
      </c>
      <c r="AD6" s="70">
        <v>7.8564172783013535E-9</v>
      </c>
      <c r="AE6" s="71">
        <v>7.8848242147640814E-9</v>
      </c>
    </row>
    <row r="7" spans="1:31" s="59" customFormat="1" x14ac:dyDescent="0.3">
      <c r="A7" s="80" t="str">
        <f>GWP!A7</f>
        <v>PHA_refinery+Collection</v>
      </c>
      <c r="B7" s="72">
        <v>4.6312731028578428E-10</v>
      </c>
      <c r="C7" s="73">
        <v>4.623550996460844E-10</v>
      </c>
      <c r="D7" s="73">
        <v>4.6165934335893318E-10</v>
      </c>
      <c r="E7" s="73">
        <v>4.5705173172287504E-10</v>
      </c>
      <c r="F7" s="73">
        <v>4.6289674003038894E-10</v>
      </c>
      <c r="G7" s="74">
        <v>4.6101268647718954E-10</v>
      </c>
      <c r="H7" s="72">
        <v>7.1806743957667249E-10</v>
      </c>
      <c r="I7" s="73">
        <v>7.1650612853782961E-10</v>
      </c>
      <c r="J7" s="73">
        <v>7.1730530916776808E-10</v>
      </c>
      <c r="K7" s="73">
        <v>7.1757764364406142E-10</v>
      </c>
      <c r="L7" s="73">
        <v>7.1784377091611526E-10</v>
      </c>
      <c r="M7" s="74">
        <v>7.1725869961760687E-10</v>
      </c>
      <c r="N7" s="72">
        <v>4.0796382596353207E-10</v>
      </c>
      <c r="O7" s="73">
        <v>4.0733042544105323E-10</v>
      </c>
      <c r="P7" s="73">
        <v>4.0721857330435236E-10</v>
      </c>
      <c r="Q7" s="73">
        <v>4.0389997474120167E-10</v>
      </c>
      <c r="R7" s="73">
        <v>4.077843464273359E-10</v>
      </c>
      <c r="S7" s="74">
        <v>4.065733805902253E-10</v>
      </c>
      <c r="T7" s="72">
        <v>5.9309733606834343E-10</v>
      </c>
      <c r="U7" s="73">
        <v>5.9516269262625856E-10</v>
      </c>
      <c r="V7" s="73">
        <v>5.9418871013495755E-10</v>
      </c>
      <c r="W7" s="73">
        <v>5.9310588324205157E-10</v>
      </c>
      <c r="X7" s="73">
        <v>5.946976115000262E-10</v>
      </c>
      <c r="Y7" s="74">
        <v>5.9428035968591765E-10</v>
      </c>
      <c r="Z7" s="72">
        <v>4.9313640400902349E-10</v>
      </c>
      <c r="AA7" s="73">
        <v>4.9442788829306548E-10</v>
      </c>
      <c r="AB7" s="73">
        <v>4.9270156921287802E-10</v>
      </c>
      <c r="AC7" s="73">
        <v>4.9477984893357826E-10</v>
      </c>
      <c r="AD7" s="73">
        <v>4.9393036676216782E-10</v>
      </c>
      <c r="AE7" s="74">
        <v>4.9367829165104881E-10</v>
      </c>
    </row>
    <row r="8" spans="1:31" s="59" customFormat="1" x14ac:dyDescent="0.3">
      <c r="A8" s="80" t="str">
        <f>GWP!A8</f>
        <v>PHA_waste+Direct AD</v>
      </c>
      <c r="B8" s="72">
        <v>8.1052344035189786E-10</v>
      </c>
      <c r="C8" s="73">
        <v>8.136528278494102E-10</v>
      </c>
      <c r="D8" s="73">
        <v>8.1538426564053341E-10</v>
      </c>
      <c r="E8" s="73">
        <v>8.1518700916077127E-10</v>
      </c>
      <c r="F8" s="73">
        <v>2.1899447655010535E-9</v>
      </c>
      <c r="G8" s="74">
        <v>2.1976911199055601E-9</v>
      </c>
      <c r="H8" s="72">
        <v>1.7158367102238011E-9</v>
      </c>
      <c r="I8" s="73">
        <v>1.7244436968575374E-9</v>
      </c>
      <c r="J8" s="73">
        <v>1.7223195382631045E-9</v>
      </c>
      <c r="K8" s="73">
        <v>1.7241616062888034E-9</v>
      </c>
      <c r="L8" s="73">
        <v>1.7231746290519794E-9</v>
      </c>
      <c r="M8" s="74">
        <v>1.7327858133201923E-9</v>
      </c>
      <c r="N8" s="72">
        <v>1.341858365199639E-9</v>
      </c>
      <c r="O8" s="73">
        <v>1.3361088162652456E-9</v>
      </c>
      <c r="P8" s="73">
        <v>1.3393101417041285E-9</v>
      </c>
      <c r="Q8" s="73">
        <v>1.2617609345646756E-9</v>
      </c>
      <c r="R8" s="73">
        <v>1.9872501089623437E-9</v>
      </c>
      <c r="S8" s="74">
        <v>1.9854702162665661E-9</v>
      </c>
      <c r="T8" s="72">
        <v>1.7124876770917198E-9</v>
      </c>
      <c r="U8" s="73">
        <v>1.7093749229677909E-9</v>
      </c>
      <c r="V8" s="73">
        <v>1.7097142294392397E-9</v>
      </c>
      <c r="W8" s="73">
        <v>1.7093884662155842E-9</v>
      </c>
      <c r="X8" s="73">
        <v>1.7065042401314476E-9</v>
      </c>
      <c r="Y8" s="74">
        <v>1.7113983216596716E-9</v>
      </c>
      <c r="Z8" s="72">
        <v>8.1346926493500658E-10</v>
      </c>
      <c r="AA8" s="73">
        <v>8.0913090347267446E-10</v>
      </c>
      <c r="AB8" s="73">
        <v>8.1139977764480707E-10</v>
      </c>
      <c r="AC8" s="73">
        <v>8.0915051467934743E-10</v>
      </c>
      <c r="AD8" s="73">
        <v>1.7825989067840317E-9</v>
      </c>
      <c r="AE8" s="74">
        <v>1.7880101080738208E-9</v>
      </c>
    </row>
    <row r="9" spans="1:31" s="59" customFormat="1" x14ac:dyDescent="0.3">
      <c r="A9" s="80" t="str">
        <f>GWP!A9</f>
        <v>PHA_waste+Biogas use+avoided</v>
      </c>
      <c r="B9" s="72">
        <v>1.4853193589635123E-10</v>
      </c>
      <c r="C9" s="73">
        <v>1.4652851239412657E-10</v>
      </c>
      <c r="D9" s="73">
        <v>1.5079728537185182E-10</v>
      </c>
      <c r="E9" s="73">
        <v>1.3814032008230388E-10</v>
      </c>
      <c r="F9" s="73">
        <v>3.2738618300409203E-10</v>
      </c>
      <c r="G9" s="74">
        <v>3.6771546505439293E-10</v>
      </c>
      <c r="H9" s="72">
        <v>4.6111400711691822E-10</v>
      </c>
      <c r="I9" s="73">
        <v>4.8840341637674794E-10</v>
      </c>
      <c r="J9" s="73">
        <v>4.8655535381274664E-10</v>
      </c>
      <c r="K9" s="73">
        <v>5.0603180748893573E-10</v>
      </c>
      <c r="L9" s="73">
        <v>4.7263406739074963E-10</v>
      </c>
      <c r="M9" s="74">
        <v>4.8383478478100981E-10</v>
      </c>
      <c r="N9" s="72">
        <v>2.6153037364329082E-10</v>
      </c>
      <c r="O9" s="73">
        <v>2.614678771637812E-10</v>
      </c>
      <c r="P9" s="73">
        <v>2.5459594878879581E-10</v>
      </c>
      <c r="Q9" s="73">
        <v>2.4260322748697695E-10</v>
      </c>
      <c r="R9" s="73">
        <v>3.75297646497515E-10</v>
      </c>
      <c r="S9" s="74">
        <v>3.7038652390673025E-10</v>
      </c>
      <c r="T9" s="72">
        <v>6.027175444002775E-10</v>
      </c>
      <c r="U9" s="73">
        <v>5.8762263290235024E-10</v>
      </c>
      <c r="V9" s="73">
        <v>5.9691853099721318E-10</v>
      </c>
      <c r="W9" s="73">
        <v>6.0262033647687843E-10</v>
      </c>
      <c r="X9" s="73">
        <v>6.1786746196360354E-10</v>
      </c>
      <c r="Y9" s="74">
        <v>6.0959156308017243E-10</v>
      </c>
      <c r="Z9" s="72">
        <v>1.6141388682134552E-10</v>
      </c>
      <c r="AA9" s="73">
        <v>1.5494835934769995E-10</v>
      </c>
      <c r="AB9" s="73">
        <v>1.5661894799907147E-10</v>
      </c>
      <c r="AC9" s="73">
        <v>1.4205447359753628E-10</v>
      </c>
      <c r="AD9" s="73">
        <v>3.0491749230809939E-10</v>
      </c>
      <c r="AE9" s="74">
        <v>3.0299449789891615E-10</v>
      </c>
    </row>
    <row r="10" spans="1:31" s="59" customFormat="1" x14ac:dyDescent="0.3">
      <c r="A10" s="80" t="str">
        <f>GWP!A10</f>
        <v>PHA_waste+Composting</v>
      </c>
      <c r="B10" s="72">
        <v>6.6372782905236027E-10</v>
      </c>
      <c r="C10" s="73">
        <v>6.7483745779485919E-10</v>
      </c>
      <c r="D10" s="73">
        <v>6.7555747586505402E-10</v>
      </c>
      <c r="E10" s="73">
        <v>6.6688800431053986E-10</v>
      </c>
      <c r="F10" s="73">
        <v>0</v>
      </c>
      <c r="G10" s="74">
        <v>1.107433364983197E-9</v>
      </c>
      <c r="H10" s="72">
        <v>0</v>
      </c>
      <c r="I10" s="73">
        <v>0</v>
      </c>
      <c r="J10" s="73">
        <v>0</v>
      </c>
      <c r="K10" s="73">
        <v>0</v>
      </c>
      <c r="L10" s="73">
        <v>0</v>
      </c>
      <c r="M10" s="74">
        <v>0</v>
      </c>
      <c r="N10" s="72">
        <v>7.3552341088161515E-10</v>
      </c>
      <c r="O10" s="73">
        <v>7.4133507615257592E-10</v>
      </c>
      <c r="P10" s="73">
        <v>7.3459591914454868E-10</v>
      </c>
      <c r="Q10" s="73">
        <v>7.4620356992729243E-10</v>
      </c>
      <c r="R10" s="73">
        <v>0</v>
      </c>
      <c r="S10" s="74">
        <v>9.362022072123896E-10</v>
      </c>
      <c r="T10" s="72">
        <v>0</v>
      </c>
      <c r="U10" s="73">
        <v>0</v>
      </c>
      <c r="V10" s="73">
        <v>0</v>
      </c>
      <c r="W10" s="73">
        <v>0</v>
      </c>
      <c r="X10" s="73">
        <v>0</v>
      </c>
      <c r="Y10" s="74">
        <v>0</v>
      </c>
      <c r="Z10" s="72">
        <v>8.2969748893315148E-10</v>
      </c>
      <c r="AA10" s="73">
        <v>8.2273077197626728E-10</v>
      </c>
      <c r="AB10" s="73">
        <v>8.2311281545983362E-10</v>
      </c>
      <c r="AC10" s="73">
        <v>8.1616424846940713E-10</v>
      </c>
      <c r="AD10" s="73">
        <v>0</v>
      </c>
      <c r="AE10" s="74">
        <v>7.3498833940097422E-10</v>
      </c>
    </row>
    <row r="11" spans="1:31" s="59" customFormat="1" x14ac:dyDescent="0.3">
      <c r="A11" s="80" t="str">
        <f>GWP!A11</f>
        <v>PHA_waste+UOL</v>
      </c>
      <c r="B11" s="72">
        <v>1.4955042168410447E-7</v>
      </c>
      <c r="C11" s="73">
        <v>1.4972816437085118E-7</v>
      </c>
      <c r="D11" s="73">
        <v>1.4978997011042969E-7</v>
      </c>
      <c r="E11" s="73">
        <v>1.5006909406445655E-7</v>
      </c>
      <c r="F11" s="73">
        <v>0</v>
      </c>
      <c r="G11" s="74">
        <v>1.6419885195461734E-7</v>
      </c>
      <c r="H11" s="72">
        <v>0</v>
      </c>
      <c r="I11" s="73">
        <v>0</v>
      </c>
      <c r="J11" s="73">
        <v>0</v>
      </c>
      <c r="K11" s="73">
        <v>0</v>
      </c>
      <c r="L11" s="73">
        <v>0</v>
      </c>
      <c r="M11" s="74">
        <v>1.3232047220288491E-8</v>
      </c>
      <c r="N11" s="72">
        <v>1.2955152315104772E-7</v>
      </c>
      <c r="O11" s="73">
        <v>1.2920873684066937E-7</v>
      </c>
      <c r="P11" s="73">
        <v>1.2939443041627201E-7</v>
      </c>
      <c r="Q11" s="73">
        <v>1.2974967780321919E-7</v>
      </c>
      <c r="R11" s="73">
        <v>0</v>
      </c>
      <c r="S11" s="74">
        <v>1.2742243024210379E-7</v>
      </c>
      <c r="T11" s="72">
        <v>3.3632173724009465E-7</v>
      </c>
      <c r="U11" s="73">
        <v>3.3640179761907635E-7</v>
      </c>
      <c r="V11" s="73">
        <v>3.3639817942667155E-7</v>
      </c>
      <c r="W11" s="73">
        <v>3.357767451229524E-7</v>
      </c>
      <c r="X11" s="73">
        <v>0</v>
      </c>
      <c r="Y11" s="74">
        <v>3.3641832341079398E-7</v>
      </c>
      <c r="Z11" s="72">
        <v>3.401074743223967E-8</v>
      </c>
      <c r="AA11" s="73">
        <v>3.4074622330635788E-8</v>
      </c>
      <c r="AB11" s="73">
        <v>3.4025216887047887E-8</v>
      </c>
      <c r="AC11" s="73">
        <v>3.4249023353743599E-8</v>
      </c>
      <c r="AD11" s="73">
        <v>0</v>
      </c>
      <c r="AE11" s="74">
        <v>3.4367389804147471E-8</v>
      </c>
    </row>
    <row r="12" spans="1:31" s="59" customFormat="1" x14ac:dyDescent="0.3">
      <c r="A12" s="80" t="str">
        <f>GWP!A12</f>
        <v>PHA_waste+Incineration+MBT(direct)</v>
      </c>
      <c r="B12" s="72">
        <v>8.9619723738386686E-10</v>
      </c>
      <c r="C12" s="73">
        <v>8.9995349575043504E-10</v>
      </c>
      <c r="D12" s="73">
        <v>8.9219728963970391E-10</v>
      </c>
      <c r="E12" s="73">
        <v>1.3750759241177324E-9</v>
      </c>
      <c r="F12" s="73">
        <v>4.2968432480057197E-9</v>
      </c>
      <c r="G12" s="74">
        <v>4.0498345771531245E-10</v>
      </c>
      <c r="H12" s="72">
        <v>3.3282245382830554E-9</v>
      </c>
      <c r="I12" s="73">
        <v>3.3077341077191074E-9</v>
      </c>
      <c r="J12" s="73">
        <v>3.3107063311871539E-9</v>
      </c>
      <c r="K12" s="73">
        <v>3.3337242744584586E-9</v>
      </c>
      <c r="L12" s="73">
        <v>3.315156512564077E-9</v>
      </c>
      <c r="M12" s="74">
        <v>1.4324140720359154E-9</v>
      </c>
      <c r="N12" s="72">
        <v>3.8505449441796413E-10</v>
      </c>
      <c r="O12" s="73">
        <v>3.8057796162108541E-10</v>
      </c>
      <c r="P12" s="73">
        <v>3.7447236892821496E-10</v>
      </c>
      <c r="Q12" s="73">
        <v>9.441723771606613E-10</v>
      </c>
      <c r="R12" s="73">
        <v>4.0909629656658609E-9</v>
      </c>
      <c r="S12" s="74">
        <v>3.8145168296989236E-10</v>
      </c>
      <c r="T12" s="72">
        <v>1.7861599873940226E-9</v>
      </c>
      <c r="U12" s="73">
        <v>1.7880901440891237E-9</v>
      </c>
      <c r="V12" s="73">
        <v>1.7966366917431256E-9</v>
      </c>
      <c r="W12" s="73">
        <v>1.8086038439491992E-9</v>
      </c>
      <c r="X12" s="73">
        <v>4.4966164056190245E-9</v>
      </c>
      <c r="Y12" s="74">
        <v>1.7822683255562698E-9</v>
      </c>
      <c r="Z12" s="72">
        <v>9.5123515208135364E-12</v>
      </c>
      <c r="AA12" s="73">
        <v>9.5651823209475832E-12</v>
      </c>
      <c r="AB12" s="73">
        <v>9.5208420276526572E-12</v>
      </c>
      <c r="AC12" s="73">
        <v>8.5569485269702669E-10</v>
      </c>
      <c r="AD12" s="73">
        <v>2.2127754683997771E-9</v>
      </c>
      <c r="AE12" s="74">
        <v>9.5352818422312526E-12</v>
      </c>
    </row>
    <row r="13" spans="1:31" s="59" customFormat="1" ht="27.6" x14ac:dyDescent="0.3">
      <c r="A13" s="80" t="str">
        <f>GWP!A13</f>
        <v>PHA_waste+Avoided energy (incineration+MBT)</v>
      </c>
      <c r="B13" s="72">
        <v>-2.5559956098346608E-10</v>
      </c>
      <c r="C13" s="73">
        <v>-2.5610120098702183E-10</v>
      </c>
      <c r="D13" s="73">
        <v>-2.5592641749672801E-10</v>
      </c>
      <c r="E13" s="73">
        <v>-3.8702162163755948E-10</v>
      </c>
      <c r="F13" s="73">
        <v>-7.5733988046902668E-10</v>
      </c>
      <c r="G13" s="74">
        <v>-7.9263263247380508E-11</v>
      </c>
      <c r="H13" s="72">
        <v>-1.6298665329918429E-9</v>
      </c>
      <c r="I13" s="73">
        <v>-1.6123122008934451E-9</v>
      </c>
      <c r="J13" s="73">
        <v>-1.5877582362951855E-9</v>
      </c>
      <c r="K13" s="73">
        <v>-1.6179649025184698E-9</v>
      </c>
      <c r="L13" s="73">
        <v>-1.6183195371125367E-9</v>
      </c>
      <c r="M13" s="74">
        <v>-7.5079772207371947E-10</v>
      </c>
      <c r="N13" s="72">
        <v>-9.8604331767872318E-11</v>
      </c>
      <c r="O13" s="73">
        <v>-9.67539063857405E-11</v>
      </c>
      <c r="P13" s="73">
        <v>-9.5921310494715913E-11</v>
      </c>
      <c r="Q13" s="73">
        <v>-2.5748820579650992E-10</v>
      </c>
      <c r="R13" s="73">
        <v>-3.3325190532784391E-10</v>
      </c>
      <c r="S13" s="74">
        <v>-9.7895367547910092E-11</v>
      </c>
      <c r="T13" s="72">
        <v>-2.1212772857754348E-10</v>
      </c>
      <c r="U13" s="73">
        <v>-2.1551628543508358E-10</v>
      </c>
      <c r="V13" s="73">
        <v>-2.1575459790523802E-10</v>
      </c>
      <c r="W13" s="73">
        <v>-2.1619164348624215E-10</v>
      </c>
      <c r="X13" s="73">
        <v>-6.2678672169950071E-10</v>
      </c>
      <c r="Y13" s="74">
        <v>-2.1610623497683315E-10</v>
      </c>
      <c r="Z13" s="72">
        <v>0</v>
      </c>
      <c r="AA13" s="73">
        <v>0</v>
      </c>
      <c r="AB13" s="73">
        <v>0</v>
      </c>
      <c r="AC13" s="73">
        <v>-7.3849798232412149E-10</v>
      </c>
      <c r="AD13" s="73">
        <v>-4.4138601883857872E-10</v>
      </c>
      <c r="AE13" s="74">
        <v>0</v>
      </c>
    </row>
    <row r="14" spans="1:31" s="59" customFormat="1" x14ac:dyDescent="0.3">
      <c r="A14" s="80" t="str">
        <f>GWP!A14</f>
        <v>PHA_waste+Landfill</v>
      </c>
      <c r="B14" s="72">
        <v>0</v>
      </c>
      <c r="C14" s="73">
        <v>0</v>
      </c>
      <c r="D14" s="73">
        <v>0</v>
      </c>
      <c r="E14" s="73">
        <v>0</v>
      </c>
      <c r="F14" s="73">
        <v>0</v>
      </c>
      <c r="G14" s="74">
        <v>0</v>
      </c>
      <c r="H14" s="72">
        <v>0</v>
      </c>
      <c r="I14" s="73">
        <v>0</v>
      </c>
      <c r="J14" s="73">
        <v>0</v>
      </c>
      <c r="K14" s="73">
        <v>0</v>
      </c>
      <c r="L14" s="73">
        <v>0</v>
      </c>
      <c r="M14" s="74">
        <v>0</v>
      </c>
      <c r="N14" s="72">
        <v>-2.3124109597643872E-13</v>
      </c>
      <c r="O14" s="73">
        <v>-3.6601962278624948E-13</v>
      </c>
      <c r="P14" s="73">
        <v>-5.4417964148546626E-13</v>
      </c>
      <c r="Q14" s="73">
        <v>0</v>
      </c>
      <c r="R14" s="73">
        <v>8.4739789455277321E-15</v>
      </c>
      <c r="S14" s="74">
        <v>-3.2437135571250197E-13</v>
      </c>
      <c r="T14" s="72">
        <v>0</v>
      </c>
      <c r="U14" s="73">
        <v>0</v>
      </c>
      <c r="V14" s="73">
        <v>0</v>
      </c>
      <c r="W14" s="73">
        <v>0</v>
      </c>
      <c r="X14" s="73">
        <v>0</v>
      </c>
      <c r="Y14" s="74">
        <v>0</v>
      </c>
      <c r="Z14" s="72">
        <v>-5.5321400109476783E-12</v>
      </c>
      <c r="AA14" s="73">
        <v>-5.8312136292334597E-12</v>
      </c>
      <c r="AB14" s="73">
        <v>-6.46247849737685E-12</v>
      </c>
      <c r="AC14" s="73">
        <v>0</v>
      </c>
      <c r="AD14" s="73">
        <v>-6.4966417852243679E-12</v>
      </c>
      <c r="AE14" s="74">
        <v>-6.3434634834256828E-12</v>
      </c>
    </row>
    <row r="15" spans="1:31" s="59" customFormat="1" x14ac:dyDescent="0.3">
      <c r="A15" s="80" t="str">
        <f>GWP!A15</f>
        <v>PHA_waste+WWTP+dew</v>
      </c>
      <c r="B15" s="76">
        <v>4.7077782040400745E-9</v>
      </c>
      <c r="C15" s="77">
        <v>4.7931533921257348E-9</v>
      </c>
      <c r="D15" s="77">
        <v>4.7084330544733942E-9</v>
      </c>
      <c r="E15" s="77">
        <v>4.7336701605587573E-9</v>
      </c>
      <c r="F15" s="77">
        <v>4.6470412318926219E-9</v>
      </c>
      <c r="G15" s="78">
        <v>4.6900247782316633E-9</v>
      </c>
      <c r="H15" s="76">
        <v>5.1030414071293169E-9</v>
      </c>
      <c r="I15" s="77">
        <v>5.0231493616747082E-9</v>
      </c>
      <c r="J15" s="77">
        <v>5.0317950123233492E-9</v>
      </c>
      <c r="K15" s="77">
        <v>5.0804754900211934E-9</v>
      </c>
      <c r="L15" s="77">
        <v>5.0283443567892033E-9</v>
      </c>
      <c r="M15" s="78">
        <v>6.9859608489210419E-10</v>
      </c>
      <c r="N15" s="76">
        <v>4.6580695676406681E-9</v>
      </c>
      <c r="O15" s="77">
        <v>4.5756474631112702E-9</v>
      </c>
      <c r="P15" s="77">
        <v>4.6023024225219659E-9</v>
      </c>
      <c r="Q15" s="77">
        <v>4.6223668937172773E-9</v>
      </c>
      <c r="R15" s="77">
        <v>4.6135962085072857E-9</v>
      </c>
      <c r="S15" s="78">
        <v>4.5467069456024045E-9</v>
      </c>
      <c r="T15" s="76">
        <v>9.6913653250370622E-10</v>
      </c>
      <c r="U15" s="77">
        <v>9.6629820062961918E-10</v>
      </c>
      <c r="V15" s="77">
        <v>9.6499801189968966E-10</v>
      </c>
      <c r="W15" s="77">
        <v>9.6605064180425457E-10</v>
      </c>
      <c r="X15" s="77">
        <v>6.8551265011109431E-9</v>
      </c>
      <c r="Y15" s="78">
        <v>9.6469624602172347E-10</v>
      </c>
      <c r="Z15" s="76">
        <v>7.8774541569440836E-9</v>
      </c>
      <c r="AA15" s="77">
        <v>8.0420681001680669E-9</v>
      </c>
      <c r="AB15" s="77">
        <v>7.8832406646568943E-9</v>
      </c>
      <c r="AC15" s="77">
        <v>7.9434992838730675E-9</v>
      </c>
      <c r="AD15" s="77">
        <v>7.9537571873259701E-9</v>
      </c>
      <c r="AE15" s="78">
        <v>7.9999474264546193E-9</v>
      </c>
    </row>
    <row r="16" spans="1:31" s="59" customFormat="1" x14ac:dyDescent="0.3">
      <c r="A16" s="80" t="str">
        <f>GWP!A16</f>
        <v>Food waste_CF+PHA refinery</v>
      </c>
      <c r="B16" s="69">
        <v>0</v>
      </c>
      <c r="C16" s="70">
        <v>0</v>
      </c>
      <c r="D16" s="70">
        <v>0</v>
      </c>
      <c r="E16" s="70">
        <v>0</v>
      </c>
      <c r="F16" s="70">
        <v>0</v>
      </c>
      <c r="G16" s="71">
        <v>0</v>
      </c>
      <c r="H16" s="69">
        <v>0</v>
      </c>
      <c r="I16" s="70">
        <v>0</v>
      </c>
      <c r="J16" s="70">
        <v>0</v>
      </c>
      <c r="K16" s="70">
        <v>0</v>
      </c>
      <c r="L16" s="70">
        <v>0</v>
      </c>
      <c r="M16" s="71">
        <v>0</v>
      </c>
      <c r="N16" s="69">
        <v>0</v>
      </c>
      <c r="O16" s="70">
        <v>0</v>
      </c>
      <c r="P16" s="70">
        <v>0</v>
      </c>
      <c r="Q16" s="70">
        <v>0</v>
      </c>
      <c r="R16" s="70">
        <v>0</v>
      </c>
      <c r="S16" s="71">
        <v>0</v>
      </c>
      <c r="T16" s="69">
        <v>0</v>
      </c>
      <c r="U16" s="70">
        <v>0</v>
      </c>
      <c r="V16" s="70">
        <v>0</v>
      </c>
      <c r="W16" s="70">
        <v>0</v>
      </c>
      <c r="X16" s="70">
        <v>0</v>
      </c>
      <c r="Y16" s="71">
        <v>0</v>
      </c>
      <c r="Z16" s="69">
        <v>0</v>
      </c>
      <c r="AA16" s="70">
        <v>0</v>
      </c>
      <c r="AB16" s="70">
        <v>0</v>
      </c>
      <c r="AC16" s="70">
        <v>0</v>
      </c>
      <c r="AD16" s="70">
        <v>0</v>
      </c>
      <c r="AE16" s="71">
        <v>0</v>
      </c>
    </row>
    <row r="17" spans="1:31" s="59" customFormat="1" x14ac:dyDescent="0.3">
      <c r="A17" s="80" t="str">
        <f>GWP!A17</f>
        <v>Food waste_CF+Collection</v>
      </c>
      <c r="B17" s="72">
        <v>-4.6352166574236667E-10</v>
      </c>
      <c r="C17" s="73">
        <v>-4.6843842919864492E-10</v>
      </c>
      <c r="D17" s="73">
        <v>-4.6207501671784904E-10</v>
      </c>
      <c r="E17" s="73">
        <v>-4.1253478112896419E-10</v>
      </c>
      <c r="F17" s="73">
        <v>-4.6329107855603533E-10</v>
      </c>
      <c r="G17" s="74">
        <v>-4.6141799631497844E-10</v>
      </c>
      <c r="H17" s="72">
        <v>-7.1806743957667249E-10</v>
      </c>
      <c r="I17" s="73">
        <v>-3.7212984990354871E-10</v>
      </c>
      <c r="J17" s="73">
        <v>-7.1730530916776808E-10</v>
      </c>
      <c r="K17" s="73">
        <v>-3.737622694382271E-10</v>
      </c>
      <c r="L17" s="73">
        <v>-7.1784377091611526E-10</v>
      </c>
      <c r="M17" s="74">
        <v>-7.1725869961760687E-10</v>
      </c>
      <c r="N17" s="72">
        <v>-4.0865404111336157E-10</v>
      </c>
      <c r="O17" s="73">
        <v>-4.0975137853339234E-10</v>
      </c>
      <c r="P17" s="73">
        <v>-4.0790725886325664E-10</v>
      </c>
      <c r="Q17" s="73">
        <v>-3.8746548239765563E-10</v>
      </c>
      <c r="R17" s="73">
        <v>-4.0848618902156852E-10</v>
      </c>
      <c r="S17" s="74">
        <v>-4.0727228379334602E-10</v>
      </c>
      <c r="T17" s="72">
        <v>-5.8284485032996382E-10</v>
      </c>
      <c r="U17" s="73">
        <v>-4.5916112540356797E-10</v>
      </c>
      <c r="V17" s="73">
        <v>-5.9418871013495755E-10</v>
      </c>
      <c r="W17" s="73">
        <v>-4.6035081912933554E-10</v>
      </c>
      <c r="X17" s="73">
        <v>-5.8419319591853402E-10</v>
      </c>
      <c r="Y17" s="74">
        <v>-5.8420093026395304E-10</v>
      </c>
      <c r="Z17" s="72">
        <v>-3.8680049579050216E-10</v>
      </c>
      <c r="AA17" s="73">
        <v>-3.8023941066555653E-10</v>
      </c>
      <c r="AB17" s="73">
        <v>-4.9299330272142338E-10</v>
      </c>
      <c r="AC17" s="73">
        <v>-3.9656553940607454E-10</v>
      </c>
      <c r="AD17" s="73">
        <v>-3.8844267005807341E-10</v>
      </c>
      <c r="AE17" s="74">
        <v>-3.8758303995660928E-10</v>
      </c>
    </row>
    <row r="18" spans="1:31" s="59" customFormat="1" x14ac:dyDescent="0.3">
      <c r="A18" s="80" t="str">
        <f>GWP!A18</f>
        <v>Food waste_CF+Direct AD</v>
      </c>
      <c r="B18" s="72">
        <v>-2.5918152242151201E-9</v>
      </c>
      <c r="C18" s="73">
        <v>0</v>
      </c>
      <c r="D18" s="73">
        <v>-2.5968883917047739E-9</v>
      </c>
      <c r="E18" s="73">
        <v>0</v>
      </c>
      <c r="F18" s="73">
        <v>-2.5868456295925459E-9</v>
      </c>
      <c r="G18" s="74">
        <v>-2.5914224779553564E-9</v>
      </c>
      <c r="H18" s="72">
        <v>-2.1708597851045563E-9</v>
      </c>
      <c r="I18" s="73">
        <v>0</v>
      </c>
      <c r="J18" s="73">
        <v>-2.1761831478134514E-9</v>
      </c>
      <c r="K18" s="73">
        <v>0</v>
      </c>
      <c r="L18" s="73">
        <v>-2.1770488224451411E-9</v>
      </c>
      <c r="M18" s="74">
        <v>-2.185863846680217E-9</v>
      </c>
      <c r="N18" s="72">
        <v>-2.5035568330712477E-9</v>
      </c>
      <c r="O18" s="73">
        <v>-7.8523630031938129E-10</v>
      </c>
      <c r="P18" s="73">
        <v>-2.5102402272207548E-9</v>
      </c>
      <c r="Q18" s="73">
        <v>0</v>
      </c>
      <c r="R18" s="73">
        <v>-2.5070040693639683E-9</v>
      </c>
      <c r="S18" s="74">
        <v>-2.5086441489594662E-9</v>
      </c>
      <c r="T18" s="72">
        <v>0</v>
      </c>
      <c r="U18" s="73">
        <v>0</v>
      </c>
      <c r="V18" s="73">
        <v>-2.2104793900130802E-9</v>
      </c>
      <c r="W18" s="73">
        <v>0</v>
      </c>
      <c r="X18" s="73">
        <v>0</v>
      </c>
      <c r="Y18" s="74">
        <v>0</v>
      </c>
      <c r="Z18" s="72">
        <v>-1.6437715848560037E-9</v>
      </c>
      <c r="AA18" s="73">
        <v>0</v>
      </c>
      <c r="AB18" s="73">
        <v>-2.1700934502021441E-9</v>
      </c>
      <c r="AC18" s="73">
        <v>0</v>
      </c>
      <c r="AD18" s="73">
        <v>-1.6392067880932223E-9</v>
      </c>
      <c r="AE18" s="74">
        <v>-1.6447432747044228E-9</v>
      </c>
    </row>
    <row r="19" spans="1:31" s="59" customFormat="1" x14ac:dyDescent="0.3">
      <c r="A19" s="80" t="str">
        <f>GWP!A19</f>
        <v>Food waste_CF+Biogas use+avoided</v>
      </c>
      <c r="B19" s="72">
        <v>-4.967227900288248E-10</v>
      </c>
      <c r="C19" s="73">
        <v>0</v>
      </c>
      <c r="D19" s="73">
        <v>-5.0263474204606037E-10</v>
      </c>
      <c r="E19" s="73">
        <v>0</v>
      </c>
      <c r="F19" s="73">
        <v>-4.4921254794797819E-10</v>
      </c>
      <c r="G19" s="74">
        <v>-5.0276893816106246E-10</v>
      </c>
      <c r="H19" s="72">
        <v>-6.6577910155737551E-10</v>
      </c>
      <c r="I19" s="73">
        <v>0</v>
      </c>
      <c r="J19" s="73">
        <v>-7.0066374545075343E-10</v>
      </c>
      <c r="K19" s="73">
        <v>0</v>
      </c>
      <c r="L19" s="73">
        <v>-6.8137085823345851E-10</v>
      </c>
      <c r="M19" s="74">
        <v>-6.9744987467455113E-10</v>
      </c>
      <c r="N19" s="72">
        <v>-5.6866883613464276E-10</v>
      </c>
      <c r="O19" s="73">
        <v>-9.9596703302609009E-11</v>
      </c>
      <c r="P19" s="73">
        <v>-5.5603244679067007E-10</v>
      </c>
      <c r="Q19" s="73">
        <v>0</v>
      </c>
      <c r="R19" s="73">
        <v>-5.4229088325122563E-10</v>
      </c>
      <c r="S19" s="74">
        <v>-5.3714295910658458E-10</v>
      </c>
      <c r="T19" s="72">
        <v>0</v>
      </c>
      <c r="U19" s="73">
        <v>0</v>
      </c>
      <c r="V19" s="73">
        <v>-8.7642603342235405E-10</v>
      </c>
      <c r="W19" s="73">
        <v>0</v>
      </c>
      <c r="X19" s="73">
        <v>0</v>
      </c>
      <c r="Y19" s="74">
        <v>0</v>
      </c>
      <c r="Z19" s="72">
        <v>-3.5386415089273756E-10</v>
      </c>
      <c r="AA19" s="73">
        <v>0</v>
      </c>
      <c r="AB19" s="73">
        <v>-4.5390497482560865E-10</v>
      </c>
      <c r="AC19" s="73">
        <v>0</v>
      </c>
      <c r="AD19" s="73">
        <v>-3.1759495056822326E-10</v>
      </c>
      <c r="AE19" s="74">
        <v>-3.1615849128520062E-10</v>
      </c>
    </row>
    <row r="20" spans="1:31" s="59" customFormat="1" x14ac:dyDescent="0.3">
      <c r="A20" s="80" t="str">
        <f>GWP!A20</f>
        <v>Food waste_CF+Composting</v>
      </c>
      <c r="B20" s="72">
        <v>-9.0447279569042359E-10</v>
      </c>
      <c r="C20" s="73">
        <v>0</v>
      </c>
      <c r="D20" s="73">
        <v>-9.3252685614285552E-10</v>
      </c>
      <c r="E20" s="73">
        <v>0</v>
      </c>
      <c r="F20" s="73">
        <v>-9.0281050395496709E-10</v>
      </c>
      <c r="G20" s="74">
        <v>-9.1260886528653229E-10</v>
      </c>
      <c r="H20" s="72">
        <v>0</v>
      </c>
      <c r="I20" s="73">
        <v>0</v>
      </c>
      <c r="J20" s="73">
        <v>0</v>
      </c>
      <c r="K20" s="73">
        <v>0</v>
      </c>
      <c r="L20" s="73">
        <v>0</v>
      </c>
      <c r="M20" s="74">
        <v>0</v>
      </c>
      <c r="N20" s="72">
        <v>-8.2933244715261543E-10</v>
      </c>
      <c r="O20" s="73">
        <v>0</v>
      </c>
      <c r="P20" s="73">
        <v>-8.294896091248816E-10</v>
      </c>
      <c r="Q20" s="73">
        <v>0</v>
      </c>
      <c r="R20" s="73">
        <v>-8.4081257913354633E-10</v>
      </c>
      <c r="S20" s="74">
        <v>-8.3975353766048928E-10</v>
      </c>
      <c r="T20" s="72">
        <v>-1.7745224330169242E-9</v>
      </c>
      <c r="U20" s="73">
        <v>0</v>
      </c>
      <c r="V20" s="73">
        <v>0</v>
      </c>
      <c r="W20" s="73">
        <v>0</v>
      </c>
      <c r="X20" s="73">
        <v>-1.7744240526315802E-9</v>
      </c>
      <c r="Y20" s="74">
        <v>-1.7746636931860812E-9</v>
      </c>
      <c r="Z20" s="72">
        <v>-9.3505206196927226E-10</v>
      </c>
      <c r="AA20" s="73">
        <v>0</v>
      </c>
      <c r="AB20" s="73">
        <v>-7.3935926543135696E-10</v>
      </c>
      <c r="AC20" s="73">
        <v>0</v>
      </c>
      <c r="AD20" s="73">
        <v>-9.4331356787430723E-10</v>
      </c>
      <c r="AE20" s="74">
        <v>-9.3606397277477413E-10</v>
      </c>
    </row>
    <row r="21" spans="1:31" s="59" customFormat="1" x14ac:dyDescent="0.3">
      <c r="A21" s="80" t="str">
        <f>GWP!A21</f>
        <v>Food waste_CF+UOL</v>
      </c>
      <c r="B21" s="72">
        <v>-1.1964679924942425E-7</v>
      </c>
      <c r="C21" s="73">
        <v>0</v>
      </c>
      <c r="D21" s="73">
        <v>-1.1991610120420148E-7</v>
      </c>
      <c r="E21" s="73">
        <v>0</v>
      </c>
      <c r="F21" s="73">
        <v>-1.1985164991528827E-7</v>
      </c>
      <c r="G21" s="74">
        <v>-1.2011234835563189E-7</v>
      </c>
      <c r="H21" s="72">
        <v>-3.7698667595169527E-10</v>
      </c>
      <c r="I21" s="73">
        <v>0</v>
      </c>
      <c r="J21" s="73">
        <v>-3.8461927775681063E-10</v>
      </c>
      <c r="K21" s="73">
        <v>0</v>
      </c>
      <c r="L21" s="73">
        <v>-3.9040423097316981E-10</v>
      </c>
      <c r="M21" s="74">
        <v>-3.7910447051347456E-10</v>
      </c>
      <c r="N21" s="72">
        <v>-1.1279756522583181E-7</v>
      </c>
      <c r="O21" s="73">
        <v>0</v>
      </c>
      <c r="P21" s="73">
        <v>-1.1268434332527745E-7</v>
      </c>
      <c r="Q21" s="73">
        <v>0</v>
      </c>
      <c r="R21" s="73">
        <v>-1.1219491751285878E-7</v>
      </c>
      <c r="S21" s="74">
        <v>-1.1242369172661273E-7</v>
      </c>
      <c r="T21" s="72">
        <v>-3.5789543943173578E-7</v>
      </c>
      <c r="U21" s="73">
        <v>0</v>
      </c>
      <c r="V21" s="73">
        <v>-3.2525824547868312E-7</v>
      </c>
      <c r="W21" s="73">
        <v>0</v>
      </c>
      <c r="X21" s="73">
        <v>-3.57894412653662E-7</v>
      </c>
      <c r="Y21" s="74">
        <v>-3.5789711873270555E-7</v>
      </c>
      <c r="Z21" s="72">
        <v>-1.9444272035164771E-8</v>
      </c>
      <c r="AA21" s="73">
        <v>0</v>
      </c>
      <c r="AB21" s="73">
        <v>-1.8447557803803518E-8</v>
      </c>
      <c r="AC21" s="73">
        <v>0</v>
      </c>
      <c r="AD21" s="73">
        <v>-1.9392766276086305E-8</v>
      </c>
      <c r="AE21" s="74">
        <v>-1.9446360312866836E-8</v>
      </c>
    </row>
    <row r="22" spans="1:31" s="59" customFormat="1" x14ac:dyDescent="0.3">
      <c r="A22" s="80" t="str">
        <f>GWP!A22</f>
        <v>Food waste_CF+Incineration+MBT(direct)</v>
      </c>
      <c r="B22" s="72">
        <v>-4.2950396992911819E-10</v>
      </c>
      <c r="C22" s="73">
        <v>-3.7056597283002535E-9</v>
      </c>
      <c r="D22" s="73">
        <v>-4.2906575616621171E-10</v>
      </c>
      <c r="E22" s="73">
        <v>-8.217033079469401E-9</v>
      </c>
      <c r="F22" s="73">
        <v>-4.3138040874391402E-10</v>
      </c>
      <c r="G22" s="74">
        <v>-4.2438176642764486E-10</v>
      </c>
      <c r="H22" s="72">
        <v>-7.7800577216645309E-10</v>
      </c>
      <c r="I22" s="73">
        <v>-6.998262725194963E-9</v>
      </c>
      <c r="J22" s="73">
        <v>-7.6434361372850092E-10</v>
      </c>
      <c r="K22" s="73">
        <v>-7.0259406873484707E-9</v>
      </c>
      <c r="L22" s="73">
        <v>-7.6526268512761698E-10</v>
      </c>
      <c r="M22" s="74">
        <v>-7.8253389506200677E-10</v>
      </c>
      <c r="N22" s="72">
        <v>-4.1781257906469767E-10</v>
      </c>
      <c r="O22" s="73">
        <v>-3.4583225247362213E-9</v>
      </c>
      <c r="P22" s="73">
        <v>-4.0731093926616079E-10</v>
      </c>
      <c r="Q22" s="73">
        <v>-8.6373286447104476E-9</v>
      </c>
      <c r="R22" s="73">
        <v>-4.1565495678638861E-10</v>
      </c>
      <c r="S22" s="74">
        <v>-4.146665226513132E-10</v>
      </c>
      <c r="T22" s="72">
        <v>-8.9750718609190424E-11</v>
      </c>
      <c r="U22" s="73">
        <v>-9.4747517691708288E-9</v>
      </c>
      <c r="V22" s="73">
        <v>-1.0340228114451813E-9</v>
      </c>
      <c r="W22" s="73">
        <v>-9.4970122649884998E-9</v>
      </c>
      <c r="X22" s="73">
        <v>-8.9917073605778492E-11</v>
      </c>
      <c r="Y22" s="74">
        <v>-8.969594179942082E-11</v>
      </c>
      <c r="Z22" s="72">
        <v>-7.6426277895194299E-12</v>
      </c>
      <c r="AA22" s="73">
        <v>-8.7607467943015897E-11</v>
      </c>
      <c r="AB22" s="73">
        <v>-9.8907773260730936E-12</v>
      </c>
      <c r="AC22" s="73">
        <v>-7.6761291867434283E-9</v>
      </c>
      <c r="AD22" s="73">
        <v>-7.8556865092327271E-12</v>
      </c>
      <c r="AE22" s="74">
        <v>-7.6559775506988889E-12</v>
      </c>
    </row>
    <row r="23" spans="1:31" s="59" customFormat="1" ht="27.6" x14ac:dyDescent="0.3">
      <c r="A23" s="80" t="str">
        <f>GWP!A23</f>
        <v>Food waste_CF+Avoided energy (incineration+MBT)</v>
      </c>
      <c r="B23" s="72">
        <v>7.7907595424702993E-11</v>
      </c>
      <c r="C23" s="73">
        <v>7.2372296948602787E-10</v>
      </c>
      <c r="D23" s="73">
        <v>7.8172177053364636E-11</v>
      </c>
      <c r="E23" s="73">
        <v>1.9451319335969668E-9</v>
      </c>
      <c r="F23" s="73">
        <v>7.8969021581845974E-11</v>
      </c>
      <c r="G23" s="74">
        <v>7.7157922886516679E-11</v>
      </c>
      <c r="H23" s="72">
        <v>8.4613142660642982E-10</v>
      </c>
      <c r="I23" s="73">
        <v>7.5494738090256745E-9</v>
      </c>
      <c r="J23" s="73">
        <v>8.2398289128692618E-10</v>
      </c>
      <c r="K23" s="73">
        <v>7.6127026430007074E-9</v>
      </c>
      <c r="L23" s="73">
        <v>8.2560906184206469E-10</v>
      </c>
      <c r="M23" s="74">
        <v>8.5102277628974868E-10</v>
      </c>
      <c r="N23" s="72">
        <v>9.3444375682215932E-11</v>
      </c>
      <c r="O23" s="73">
        <v>8.801054631340944E-10</v>
      </c>
      <c r="P23" s="73">
        <v>9.0775644858853864E-11</v>
      </c>
      <c r="Q23" s="73">
        <v>2.3559744069994132E-9</v>
      </c>
      <c r="R23" s="73">
        <v>9.2683962711879451E-11</v>
      </c>
      <c r="S23" s="74">
        <v>9.2635659953628841E-11</v>
      </c>
      <c r="T23" s="72">
        <v>2.630023598772145E-11</v>
      </c>
      <c r="U23" s="73">
        <v>3.2433880862456992E-9</v>
      </c>
      <c r="V23" s="73">
        <v>3.5219495345969007E-10</v>
      </c>
      <c r="W23" s="73">
        <v>3.1773426249150032E-9</v>
      </c>
      <c r="X23" s="73">
        <v>2.6821018040253436E-11</v>
      </c>
      <c r="Y23" s="74">
        <v>2.6810213338669297E-11</v>
      </c>
      <c r="Z23" s="72">
        <v>0</v>
      </c>
      <c r="AA23" s="73">
        <v>0</v>
      </c>
      <c r="AB23" s="73">
        <v>0</v>
      </c>
      <c r="AC23" s="73">
        <v>6.6487200163451375E-9</v>
      </c>
      <c r="AD23" s="73">
        <v>0</v>
      </c>
      <c r="AE23" s="74">
        <v>0</v>
      </c>
    </row>
    <row r="24" spans="1:31" s="59" customFormat="1" x14ac:dyDescent="0.3">
      <c r="A24" s="80" t="str">
        <f>GWP!A24</f>
        <v>Food waste_CF+Landfill</v>
      </c>
      <c r="B24" s="72">
        <v>0</v>
      </c>
      <c r="C24" s="73">
        <v>0</v>
      </c>
      <c r="D24" s="73">
        <v>0</v>
      </c>
      <c r="E24" s="73">
        <v>0</v>
      </c>
      <c r="F24" s="73">
        <v>0</v>
      </c>
      <c r="G24" s="74">
        <v>0</v>
      </c>
      <c r="H24" s="72">
        <v>0</v>
      </c>
      <c r="I24" s="73">
        <v>0</v>
      </c>
      <c r="J24" s="73">
        <v>0</v>
      </c>
      <c r="K24" s="73">
        <v>0</v>
      </c>
      <c r="L24" s="73">
        <v>0</v>
      </c>
      <c r="M24" s="74">
        <v>0</v>
      </c>
      <c r="N24" s="72">
        <v>-3.850659548322061E-13</v>
      </c>
      <c r="O24" s="73">
        <v>3.8045608897237569E-12</v>
      </c>
      <c r="P24" s="73">
        <v>-5.3114645546128982E-14</v>
      </c>
      <c r="Q24" s="73">
        <v>0</v>
      </c>
      <c r="R24" s="73">
        <v>-6.4248637343118194E-13</v>
      </c>
      <c r="S24" s="74">
        <v>-3.005263245828108E-13</v>
      </c>
      <c r="T24" s="72">
        <v>0</v>
      </c>
      <c r="U24" s="73">
        <v>0</v>
      </c>
      <c r="V24" s="73">
        <v>0</v>
      </c>
      <c r="W24" s="73">
        <v>0</v>
      </c>
      <c r="X24" s="73">
        <v>0</v>
      </c>
      <c r="Y24" s="74">
        <v>0</v>
      </c>
      <c r="Z24" s="72">
        <v>3.8668189723118416E-12</v>
      </c>
      <c r="AA24" s="73">
        <v>5.4329232486511768E-11</v>
      </c>
      <c r="AB24" s="73">
        <v>5.9601098771109601E-12</v>
      </c>
      <c r="AC24" s="73">
        <v>0</v>
      </c>
      <c r="AD24" s="73">
        <v>4.5897855011171351E-12</v>
      </c>
      <c r="AE24" s="74">
        <v>4.5149717293684255E-12</v>
      </c>
    </row>
    <row r="25" spans="1:31" s="59" customFormat="1" x14ac:dyDescent="0.3">
      <c r="A25" s="80" t="str">
        <f>GWP!A25</f>
        <v>Food waste_CF+WWTP+dew</v>
      </c>
      <c r="B25" s="76">
        <v>-1.5997469775422813E-9</v>
      </c>
      <c r="C25" s="77">
        <v>0</v>
      </c>
      <c r="D25" s="77">
        <v>-1.5982859665597088E-9</v>
      </c>
      <c r="E25" s="77">
        <v>0</v>
      </c>
      <c r="F25" s="77">
        <v>-1.5918594781655377E-9</v>
      </c>
      <c r="G25" s="78">
        <v>-1.6078457823082703E-9</v>
      </c>
      <c r="H25" s="76">
        <v>0</v>
      </c>
      <c r="I25" s="77">
        <v>0</v>
      </c>
      <c r="J25" s="77">
        <v>0</v>
      </c>
      <c r="K25" s="77">
        <v>0</v>
      </c>
      <c r="L25" s="77">
        <v>0</v>
      </c>
      <c r="M25" s="78">
        <v>0</v>
      </c>
      <c r="N25" s="76">
        <v>-5.10009965239727E-10</v>
      </c>
      <c r="O25" s="77">
        <v>-2.3988313662337924E-10</v>
      </c>
      <c r="P25" s="77">
        <v>-5.1198486736436331E-10</v>
      </c>
      <c r="Q25" s="77">
        <v>0</v>
      </c>
      <c r="R25" s="77">
        <v>-5.0759343384018504E-10</v>
      </c>
      <c r="S25" s="78">
        <v>-5.0309238610740929E-10</v>
      </c>
      <c r="T25" s="76">
        <v>0</v>
      </c>
      <c r="U25" s="77">
        <v>0</v>
      </c>
      <c r="V25" s="77">
        <v>0</v>
      </c>
      <c r="W25" s="77">
        <v>0</v>
      </c>
      <c r="X25" s="77">
        <v>0</v>
      </c>
      <c r="Y25" s="78">
        <v>0</v>
      </c>
      <c r="Z25" s="76">
        <v>-1.6836667551441645E-9</v>
      </c>
      <c r="AA25" s="77">
        <v>0</v>
      </c>
      <c r="AB25" s="77">
        <v>-2.2405847448428647E-9</v>
      </c>
      <c r="AC25" s="77">
        <v>0</v>
      </c>
      <c r="AD25" s="77">
        <v>-1.7079627389121046E-9</v>
      </c>
      <c r="AE25" s="78">
        <v>-1.7229725402693462E-9</v>
      </c>
    </row>
    <row r="26" spans="1:31" s="59" customFormat="1" x14ac:dyDescent="0.3">
      <c r="A26" s="80" t="str">
        <f>GWP!A26</f>
        <v>Sludge_CF+PHA refinery</v>
      </c>
      <c r="B26" s="69">
        <v>0</v>
      </c>
      <c r="C26" s="70">
        <v>0</v>
      </c>
      <c r="D26" s="70">
        <v>0</v>
      </c>
      <c r="E26" s="70">
        <v>0</v>
      </c>
      <c r="F26" s="70">
        <v>0</v>
      </c>
      <c r="G26" s="71">
        <v>0</v>
      </c>
      <c r="H26" s="69">
        <v>0</v>
      </c>
      <c r="I26" s="70">
        <v>0</v>
      </c>
      <c r="J26" s="70">
        <v>0</v>
      </c>
      <c r="K26" s="70">
        <v>0</v>
      </c>
      <c r="L26" s="70">
        <v>0</v>
      </c>
      <c r="M26" s="71">
        <v>0</v>
      </c>
      <c r="N26" s="69">
        <v>0</v>
      </c>
      <c r="O26" s="70">
        <v>0</v>
      </c>
      <c r="P26" s="70">
        <v>0</v>
      </c>
      <c r="Q26" s="70">
        <v>0</v>
      </c>
      <c r="R26" s="70">
        <v>0</v>
      </c>
      <c r="S26" s="71">
        <v>0</v>
      </c>
      <c r="T26" s="69">
        <v>0</v>
      </c>
      <c r="U26" s="70">
        <v>0</v>
      </c>
      <c r="V26" s="70">
        <v>0</v>
      </c>
      <c r="W26" s="70">
        <v>0</v>
      </c>
      <c r="X26" s="70">
        <v>0</v>
      </c>
      <c r="Y26" s="71">
        <v>0</v>
      </c>
      <c r="Z26" s="69">
        <v>0</v>
      </c>
      <c r="AA26" s="70">
        <v>0</v>
      </c>
      <c r="AB26" s="70">
        <v>0</v>
      </c>
      <c r="AC26" s="70">
        <v>0</v>
      </c>
      <c r="AD26" s="70">
        <v>0</v>
      </c>
      <c r="AE26" s="71">
        <v>0</v>
      </c>
    </row>
    <row r="27" spans="1:31" s="59" customFormat="1" x14ac:dyDescent="0.3">
      <c r="A27" s="80" t="str">
        <f>GWP!A27</f>
        <v>Sludge_CF+Collection</v>
      </c>
      <c r="B27" s="72">
        <v>0</v>
      </c>
      <c r="C27" s="73">
        <v>0</v>
      </c>
      <c r="D27" s="73">
        <v>0</v>
      </c>
      <c r="E27" s="73">
        <v>0</v>
      </c>
      <c r="F27" s="73">
        <v>0</v>
      </c>
      <c r="G27" s="74">
        <v>0</v>
      </c>
      <c r="H27" s="72">
        <v>0</v>
      </c>
      <c r="I27" s="73">
        <v>0</v>
      </c>
      <c r="J27" s="73">
        <v>0</v>
      </c>
      <c r="K27" s="73">
        <v>0</v>
      </c>
      <c r="L27" s="73">
        <v>0</v>
      </c>
      <c r="M27" s="74">
        <v>0</v>
      </c>
      <c r="N27" s="72">
        <v>0</v>
      </c>
      <c r="O27" s="73">
        <v>0</v>
      </c>
      <c r="P27" s="73">
        <v>0</v>
      </c>
      <c r="Q27" s="73">
        <v>0</v>
      </c>
      <c r="R27" s="73">
        <v>0</v>
      </c>
      <c r="S27" s="74">
        <v>0</v>
      </c>
      <c r="T27" s="72">
        <v>0</v>
      </c>
      <c r="U27" s="73">
        <v>0</v>
      </c>
      <c r="V27" s="73">
        <v>0</v>
      </c>
      <c r="W27" s="73">
        <v>0</v>
      </c>
      <c r="X27" s="73">
        <v>0</v>
      </c>
      <c r="Y27" s="74">
        <v>0</v>
      </c>
      <c r="Z27" s="72">
        <v>0</v>
      </c>
      <c r="AA27" s="73">
        <v>0</v>
      </c>
      <c r="AB27" s="73">
        <v>0</v>
      </c>
      <c r="AC27" s="73">
        <v>0</v>
      </c>
      <c r="AD27" s="73">
        <v>0</v>
      </c>
      <c r="AE27" s="74">
        <v>0</v>
      </c>
    </row>
    <row r="28" spans="1:31" s="59" customFormat="1" x14ac:dyDescent="0.3">
      <c r="A28" s="80" t="str">
        <f>GWP!A28</f>
        <v>Sludge_CF+Direct AD</v>
      </c>
      <c r="B28" s="72">
        <v>-9.0914107131584556E-10</v>
      </c>
      <c r="C28" s="73">
        <v>-9.0917256876243611E-10</v>
      </c>
      <c r="D28" s="73">
        <v>-9.0875458849073377E-10</v>
      </c>
      <c r="E28" s="73">
        <v>-9.0907963233520059E-10</v>
      </c>
      <c r="F28" s="73">
        <v>-2.8027605791329431E-9</v>
      </c>
      <c r="G28" s="74">
        <v>-2.800731067251994E-9</v>
      </c>
      <c r="H28" s="72">
        <v>-2.3140811020026529E-9</v>
      </c>
      <c r="I28" s="73">
        <v>-2.314348699811531E-9</v>
      </c>
      <c r="J28" s="73">
        <v>-2.3145707254105682E-9</v>
      </c>
      <c r="K28" s="73">
        <v>-2.3134385043276234E-9</v>
      </c>
      <c r="L28" s="73">
        <v>-2.3141485788083216E-9</v>
      </c>
      <c r="M28" s="74">
        <v>-2.3143423325724878E-9</v>
      </c>
      <c r="N28" s="72">
        <v>-5.2595092628398579E-11</v>
      </c>
      <c r="O28" s="73">
        <v>-5.2000072039719821E-11</v>
      </c>
      <c r="P28" s="73">
        <v>-5.2043227097936191E-11</v>
      </c>
      <c r="Q28" s="73">
        <v>-5.2304313915483233E-11</v>
      </c>
      <c r="R28" s="73">
        <v>-8.0733291500449255E-11</v>
      </c>
      <c r="S28" s="74">
        <v>-7.9516845802083108E-11</v>
      </c>
      <c r="T28" s="72">
        <v>-1.0159897693088347E-9</v>
      </c>
      <c r="U28" s="73">
        <v>-1.0165160965570273E-9</v>
      </c>
      <c r="V28" s="73">
        <v>-1.0162326264022654E-9</v>
      </c>
      <c r="W28" s="73">
        <v>-1.0169773821605373E-9</v>
      </c>
      <c r="X28" s="73">
        <v>-1.0162648896516573E-9</v>
      </c>
      <c r="Y28" s="74">
        <v>-1.0166701530701898E-9</v>
      </c>
      <c r="Z28" s="72">
        <v>-9.966207863359121E-10</v>
      </c>
      <c r="AA28" s="73">
        <v>-9.9714752566291045E-10</v>
      </c>
      <c r="AB28" s="73">
        <v>-9.9603016748110192E-10</v>
      </c>
      <c r="AC28" s="73">
        <v>-9.9716902386380816E-10</v>
      </c>
      <c r="AD28" s="73">
        <v>-3.4045341067113089E-9</v>
      </c>
      <c r="AE28" s="74">
        <v>-3.405232144171334E-9</v>
      </c>
    </row>
    <row r="29" spans="1:31" s="59" customFormat="1" x14ac:dyDescent="0.3">
      <c r="A29" s="80" t="str">
        <f>GWP!A29</f>
        <v>Sludge_CF+Biogas use+avoided</v>
      </c>
      <c r="B29" s="72">
        <v>-5.8565266190348029E-11</v>
      </c>
      <c r="C29" s="73">
        <v>-5.7910932573543816E-11</v>
      </c>
      <c r="D29" s="73">
        <v>-5.9547763459763617E-11</v>
      </c>
      <c r="E29" s="73">
        <v>-5.443578200353441E-11</v>
      </c>
      <c r="F29" s="73">
        <v>-1.2977139802745919E-10</v>
      </c>
      <c r="G29" s="74">
        <v>-1.4567280706534202E-10</v>
      </c>
      <c r="H29" s="72">
        <v>-1.4937426515583819E-10</v>
      </c>
      <c r="I29" s="73">
        <v>-1.5803709413817038E-10</v>
      </c>
      <c r="J29" s="73">
        <v>-1.5855462703321577E-10</v>
      </c>
      <c r="K29" s="73">
        <v>-1.6275205375309645E-10</v>
      </c>
      <c r="L29" s="73">
        <v>-1.5343042229067181E-10</v>
      </c>
      <c r="M29" s="74">
        <v>-1.5696111175548023E-10</v>
      </c>
      <c r="N29" s="72">
        <v>-7.6248084985695858E-11</v>
      </c>
      <c r="O29" s="73">
        <v>-7.6035622484619953E-11</v>
      </c>
      <c r="P29" s="73">
        <v>-7.3317627020700226E-11</v>
      </c>
      <c r="Q29" s="73">
        <v>-7.3166322994530005E-11</v>
      </c>
      <c r="R29" s="73">
        <v>-1.1217968812878131E-10</v>
      </c>
      <c r="S29" s="74">
        <v>-1.0950232272473871E-10</v>
      </c>
      <c r="T29" s="72">
        <v>-1.7949102956410715E-10</v>
      </c>
      <c r="U29" s="73">
        <v>-1.7578452316486451E-10</v>
      </c>
      <c r="V29" s="73">
        <v>-1.7872707764225968E-10</v>
      </c>
      <c r="W29" s="73">
        <v>-1.8025169395263963E-10</v>
      </c>
      <c r="X29" s="73">
        <v>-1.8552212969366418E-10</v>
      </c>
      <c r="Y29" s="74">
        <v>-1.812418474819611E-10</v>
      </c>
      <c r="Z29" s="72">
        <v>-6.132725387056212E-11</v>
      </c>
      <c r="AA29" s="73">
        <v>-5.9440252768608555E-11</v>
      </c>
      <c r="AB29" s="73">
        <v>-6.0111552192555359E-11</v>
      </c>
      <c r="AC29" s="73">
        <v>-5.4598246343066929E-11</v>
      </c>
      <c r="AD29" s="73">
        <v>-1.176186030836527E-10</v>
      </c>
      <c r="AE29" s="74">
        <v>-1.1590949586241572E-10</v>
      </c>
    </row>
    <row r="30" spans="1:31" s="59" customFormat="1" x14ac:dyDescent="0.3">
      <c r="A30" s="80" t="str">
        <f>GWP!A30</f>
        <v>Sludge_CF+Composting</v>
      </c>
      <c r="B30" s="72">
        <v>-3.7644695650215199E-10</v>
      </c>
      <c r="C30" s="73">
        <v>-3.7653359335205674E-10</v>
      </c>
      <c r="D30" s="73">
        <v>-3.7571915506873217E-10</v>
      </c>
      <c r="E30" s="73">
        <v>-3.76753778948188E-10</v>
      </c>
      <c r="F30" s="73">
        <v>0</v>
      </c>
      <c r="G30" s="74">
        <v>-1.2260586663313643E-9</v>
      </c>
      <c r="H30" s="72">
        <v>0</v>
      </c>
      <c r="I30" s="73">
        <v>0</v>
      </c>
      <c r="J30" s="73">
        <v>0</v>
      </c>
      <c r="K30" s="73">
        <v>0</v>
      </c>
      <c r="L30" s="73">
        <v>0</v>
      </c>
      <c r="M30" s="74">
        <v>0</v>
      </c>
      <c r="N30" s="72">
        <v>-3.4953060502587048E-10</v>
      </c>
      <c r="O30" s="73">
        <v>-3.5040383938853154E-10</v>
      </c>
      <c r="P30" s="73">
        <v>-3.4923596214925286E-10</v>
      </c>
      <c r="Q30" s="73">
        <v>-3.4995955535815533E-10</v>
      </c>
      <c r="R30" s="73">
        <v>0</v>
      </c>
      <c r="S30" s="74">
        <v>-9.1075000763847517E-10</v>
      </c>
      <c r="T30" s="72">
        <v>0</v>
      </c>
      <c r="U30" s="73">
        <v>0</v>
      </c>
      <c r="V30" s="73">
        <v>0</v>
      </c>
      <c r="W30" s="73">
        <v>0</v>
      </c>
      <c r="X30" s="73">
        <v>0</v>
      </c>
      <c r="Y30" s="74">
        <v>0</v>
      </c>
      <c r="Z30" s="72">
        <v>-5.3229894951079379E-10</v>
      </c>
      <c r="AA30" s="73">
        <v>-5.3177944690492944E-10</v>
      </c>
      <c r="AB30" s="73">
        <v>-5.3221097003419311E-10</v>
      </c>
      <c r="AC30" s="73">
        <v>-5.3253534790368927E-10</v>
      </c>
      <c r="AD30" s="73">
        <v>0</v>
      </c>
      <c r="AE30" s="74">
        <v>-1.3913718995014799E-9</v>
      </c>
    </row>
    <row r="31" spans="1:31" s="59" customFormat="1" x14ac:dyDescent="0.3">
      <c r="A31" s="80" t="str">
        <f>GWP!A31</f>
        <v>Sludge_CF+UOL</v>
      </c>
      <c r="B31" s="72">
        <v>-4.1165107524029224E-8</v>
      </c>
      <c r="C31" s="73">
        <v>-4.1219525794255799E-8</v>
      </c>
      <c r="D31" s="73">
        <v>-4.1268063768579796E-8</v>
      </c>
      <c r="E31" s="73">
        <v>-4.1214200412506103E-8</v>
      </c>
      <c r="F31" s="73">
        <v>0</v>
      </c>
      <c r="G31" s="74">
        <v>-4.5188288862198331E-8</v>
      </c>
      <c r="H31" s="72">
        <v>0</v>
      </c>
      <c r="I31" s="73">
        <v>0</v>
      </c>
      <c r="J31" s="73">
        <v>0</v>
      </c>
      <c r="K31" s="73">
        <v>0</v>
      </c>
      <c r="L31" s="73">
        <v>0</v>
      </c>
      <c r="M31" s="74">
        <v>-1.3982385816714865E-8</v>
      </c>
      <c r="N31" s="72">
        <v>-1.7269164599156154E-8</v>
      </c>
      <c r="O31" s="73">
        <v>-1.7221565617274245E-8</v>
      </c>
      <c r="P31" s="73">
        <v>-1.7201010367674992E-8</v>
      </c>
      <c r="Q31" s="73">
        <v>-1.7266115986067831E-8</v>
      </c>
      <c r="R31" s="73">
        <v>0</v>
      </c>
      <c r="S31" s="74">
        <v>-1.5487507718767305E-8</v>
      </c>
      <c r="T31" s="72">
        <v>-3.777695338795442E-8</v>
      </c>
      <c r="U31" s="73">
        <v>-3.7769112290902807E-8</v>
      </c>
      <c r="V31" s="73">
        <v>-3.7804310321021819E-8</v>
      </c>
      <c r="W31" s="73">
        <v>-3.7772905555464417E-8</v>
      </c>
      <c r="X31" s="73">
        <v>0</v>
      </c>
      <c r="Y31" s="74">
        <v>-3.7788453610016674E-8</v>
      </c>
      <c r="Z31" s="72">
        <v>-2.0130007081614875E-8</v>
      </c>
      <c r="AA31" s="73">
        <v>-2.0216521750540656E-8</v>
      </c>
      <c r="AB31" s="73">
        <v>-2.0138283260413744E-8</v>
      </c>
      <c r="AC31" s="73">
        <v>-2.0337283571288293E-8</v>
      </c>
      <c r="AD31" s="73">
        <v>0</v>
      </c>
      <c r="AE31" s="74">
        <v>-2.0374329051327771E-8</v>
      </c>
    </row>
    <row r="32" spans="1:31" s="59" customFormat="1" x14ac:dyDescent="0.3">
      <c r="A32" s="80" t="str">
        <f>GWP!A32</f>
        <v>Sludge_CF+Incineration+MBT(direct)</v>
      </c>
      <c r="B32" s="72">
        <v>-2.1685426423337297E-10</v>
      </c>
      <c r="C32" s="73">
        <v>-2.1653596177016367E-10</v>
      </c>
      <c r="D32" s="73">
        <v>-2.1594818701523391E-10</v>
      </c>
      <c r="E32" s="73">
        <v>-2.15900464270744E-10</v>
      </c>
      <c r="F32" s="73">
        <v>-1.8228447630592619E-9</v>
      </c>
      <c r="G32" s="74">
        <v>0</v>
      </c>
      <c r="H32" s="72">
        <v>-1.4445677776487308E-9</v>
      </c>
      <c r="I32" s="73">
        <v>-1.4412649814391056E-9</v>
      </c>
      <c r="J32" s="73">
        <v>-1.444976779801309E-9</v>
      </c>
      <c r="K32" s="73">
        <v>-1.448871585346164E-9</v>
      </c>
      <c r="L32" s="73">
        <v>-1.4388112791180359E-9</v>
      </c>
      <c r="M32" s="74">
        <v>0</v>
      </c>
      <c r="N32" s="72">
        <v>0</v>
      </c>
      <c r="O32" s="73">
        <v>0</v>
      </c>
      <c r="P32" s="73">
        <v>0</v>
      </c>
      <c r="Q32" s="73">
        <v>0</v>
      </c>
      <c r="R32" s="73">
        <v>-1.0380456944628966E-9</v>
      </c>
      <c r="S32" s="74">
        <v>0</v>
      </c>
      <c r="T32" s="72">
        <v>0</v>
      </c>
      <c r="U32" s="73">
        <v>0</v>
      </c>
      <c r="V32" s="73">
        <v>0</v>
      </c>
      <c r="W32" s="73">
        <v>0</v>
      </c>
      <c r="X32" s="73">
        <v>-1.5679305407731545E-9</v>
      </c>
      <c r="Y32" s="74">
        <v>0</v>
      </c>
      <c r="Z32" s="72">
        <v>0</v>
      </c>
      <c r="AA32" s="73">
        <v>0</v>
      </c>
      <c r="AB32" s="73">
        <v>0</v>
      </c>
      <c r="AC32" s="73">
        <v>0</v>
      </c>
      <c r="AD32" s="73">
        <v>-1.6202735669370522E-9</v>
      </c>
      <c r="AE32" s="74">
        <v>0</v>
      </c>
    </row>
    <row r="33" spans="1:31" s="59" customFormat="1" ht="27.6" x14ac:dyDescent="0.3">
      <c r="A33" s="80" t="str">
        <f>GWP!A33</f>
        <v>Sludge_CF+Avoided energy (incineration+MBT)</v>
      </c>
      <c r="B33" s="72">
        <v>4.6729693329832195E-11</v>
      </c>
      <c r="C33" s="73">
        <v>4.6585123048042546E-11</v>
      </c>
      <c r="D33" s="73">
        <v>4.6680944387945552E-11</v>
      </c>
      <c r="E33" s="73">
        <v>4.656815787388943E-11</v>
      </c>
      <c r="F33" s="73">
        <v>3.8015795162001444E-10</v>
      </c>
      <c r="G33" s="74">
        <v>0</v>
      </c>
      <c r="H33" s="72">
        <v>2.866806708135441E-10</v>
      </c>
      <c r="I33" s="73">
        <v>2.8775708004067285E-10</v>
      </c>
      <c r="J33" s="73">
        <v>2.8300248023400944E-10</v>
      </c>
      <c r="K33" s="73">
        <v>2.8602282623068933E-10</v>
      </c>
      <c r="L33" s="73">
        <v>2.8723230736117928E-10</v>
      </c>
      <c r="M33" s="74">
        <v>0</v>
      </c>
      <c r="N33" s="72">
        <v>0</v>
      </c>
      <c r="O33" s="73">
        <v>0</v>
      </c>
      <c r="P33" s="73">
        <v>0</v>
      </c>
      <c r="Q33" s="73">
        <v>0</v>
      </c>
      <c r="R33" s="73">
        <v>7.4833042112900925E-10</v>
      </c>
      <c r="S33" s="74">
        <v>0</v>
      </c>
      <c r="T33" s="72">
        <v>0</v>
      </c>
      <c r="U33" s="73">
        <v>0</v>
      </c>
      <c r="V33" s="73">
        <v>0</v>
      </c>
      <c r="W33" s="73">
        <v>0</v>
      </c>
      <c r="X33" s="73">
        <v>3.5943393676381467E-10</v>
      </c>
      <c r="Y33" s="74">
        <v>0</v>
      </c>
      <c r="Z33" s="72">
        <v>0</v>
      </c>
      <c r="AA33" s="73">
        <v>0</v>
      </c>
      <c r="AB33" s="73">
        <v>0</v>
      </c>
      <c r="AC33" s="73">
        <v>0</v>
      </c>
      <c r="AD33" s="73">
        <v>5.9280817571055309E-10</v>
      </c>
      <c r="AE33" s="74">
        <v>0</v>
      </c>
    </row>
    <row r="34" spans="1:31" s="59" customFormat="1" x14ac:dyDescent="0.3">
      <c r="A34" s="80" t="str">
        <f>GWP!A34</f>
        <v>Sludge_CF+Landfill</v>
      </c>
      <c r="B34" s="72">
        <v>0</v>
      </c>
      <c r="C34" s="73">
        <v>0</v>
      </c>
      <c r="D34" s="73">
        <v>0</v>
      </c>
      <c r="E34" s="73">
        <v>0</v>
      </c>
      <c r="F34" s="73">
        <v>0</v>
      </c>
      <c r="G34" s="74">
        <v>0</v>
      </c>
      <c r="H34" s="72">
        <v>0</v>
      </c>
      <c r="I34" s="73">
        <v>0</v>
      </c>
      <c r="J34" s="73">
        <v>0</v>
      </c>
      <c r="K34" s="73">
        <v>0</v>
      </c>
      <c r="L34" s="73">
        <v>0</v>
      </c>
      <c r="M34" s="74">
        <v>0</v>
      </c>
      <c r="N34" s="72">
        <v>0</v>
      </c>
      <c r="O34" s="73">
        <v>0</v>
      </c>
      <c r="P34" s="73">
        <v>0</v>
      </c>
      <c r="Q34" s="73">
        <v>0</v>
      </c>
      <c r="R34" s="73">
        <v>0</v>
      </c>
      <c r="S34" s="74">
        <v>0</v>
      </c>
      <c r="T34" s="72">
        <v>0</v>
      </c>
      <c r="U34" s="73">
        <v>0</v>
      </c>
      <c r="V34" s="73">
        <v>0</v>
      </c>
      <c r="W34" s="73">
        <v>0</v>
      </c>
      <c r="X34" s="73">
        <v>0</v>
      </c>
      <c r="Y34" s="74">
        <v>0</v>
      </c>
      <c r="Z34" s="72">
        <v>0</v>
      </c>
      <c r="AA34" s="73">
        <v>0</v>
      </c>
      <c r="AB34" s="73">
        <v>0</v>
      </c>
      <c r="AC34" s="73">
        <v>0</v>
      </c>
      <c r="AD34" s="73">
        <v>0</v>
      </c>
      <c r="AE34" s="74">
        <v>0</v>
      </c>
    </row>
    <row r="35" spans="1:31" s="59" customFormat="1" x14ac:dyDescent="0.3">
      <c r="A35" s="80" t="str">
        <f>GWP!A35</f>
        <v>Sludge_CF+WWTP+dew</v>
      </c>
      <c r="B35" s="76">
        <v>-2.7522836546594644E-9</v>
      </c>
      <c r="C35" s="77">
        <v>-2.8150202182043512E-9</v>
      </c>
      <c r="D35" s="77">
        <v>-2.7521608306247645E-9</v>
      </c>
      <c r="E35" s="77">
        <v>-2.7688664371719146E-9</v>
      </c>
      <c r="F35" s="77">
        <v>-2.7298219295062105E-9</v>
      </c>
      <c r="G35" s="78">
        <v>-2.7535963059282725E-9</v>
      </c>
      <c r="H35" s="76">
        <v>-3.5017064557679383E-9</v>
      </c>
      <c r="I35" s="77">
        <v>-3.4383014166052571E-9</v>
      </c>
      <c r="J35" s="77">
        <v>-3.4426819938257334E-9</v>
      </c>
      <c r="K35" s="77">
        <v>-3.4815123807833737E-9</v>
      </c>
      <c r="L35" s="77">
        <v>-3.4397788589058441E-9</v>
      </c>
      <c r="M35" s="78">
        <v>0</v>
      </c>
      <c r="N35" s="76">
        <v>-2.6087688428809481E-9</v>
      </c>
      <c r="O35" s="77">
        <v>-2.5494771589772101E-9</v>
      </c>
      <c r="P35" s="77">
        <v>-2.5676052418029343E-9</v>
      </c>
      <c r="Q35" s="77">
        <v>-2.5986574177052689E-9</v>
      </c>
      <c r="R35" s="77">
        <v>-2.5858609304115743E-9</v>
      </c>
      <c r="S35" s="78">
        <v>-2.5441063293056098E-9</v>
      </c>
      <c r="T35" s="76">
        <v>0</v>
      </c>
      <c r="U35" s="77">
        <v>0</v>
      </c>
      <c r="V35" s="77">
        <v>0</v>
      </c>
      <c r="W35" s="77">
        <v>0</v>
      </c>
      <c r="X35" s="77">
        <v>-5.0817188248758515E-9</v>
      </c>
      <c r="Y35" s="78">
        <v>0</v>
      </c>
      <c r="Z35" s="76">
        <v>-4.7730897278838072E-9</v>
      </c>
      <c r="AA35" s="77">
        <v>-4.8616906483119963E-9</v>
      </c>
      <c r="AB35" s="77">
        <v>-4.7528681444456697E-9</v>
      </c>
      <c r="AC35" s="77">
        <v>-4.8163626291431683E-9</v>
      </c>
      <c r="AD35" s="77">
        <v>-4.8374323320949405E-9</v>
      </c>
      <c r="AE35" s="78">
        <v>-4.8666419229067866E-9</v>
      </c>
    </row>
    <row r="36" spans="1:31" s="59" customFormat="1" x14ac:dyDescent="0.3">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row>
    <row r="37" spans="1:31" x14ac:dyDescent="0.3">
      <c r="A37" s="57" t="str">
        <f>GWP!A37</f>
        <v>PHA_refinery</v>
      </c>
      <c r="B37" s="69">
        <f t="shared" ref="B37:AE37" si="1">SUM(B6:B7)</f>
        <v>8.0091532129546559E-9</v>
      </c>
      <c r="C37" s="70">
        <f t="shared" si="1"/>
        <v>8.0456068970526315E-9</v>
      </c>
      <c r="D37" s="70">
        <f t="shared" si="1"/>
        <v>7.9969712248548115E-9</v>
      </c>
      <c r="E37" s="70">
        <f t="shared" si="1"/>
        <v>8.0249312416877211E-9</v>
      </c>
      <c r="F37" s="70">
        <f t="shared" si="1"/>
        <v>8.0263240219562497E-9</v>
      </c>
      <c r="G37" s="71">
        <f t="shared" si="1"/>
        <v>8.0105482808887526E-9</v>
      </c>
      <c r="H37" s="69">
        <f t="shared" si="1"/>
        <v>7.4301030854744512E-9</v>
      </c>
      <c r="I37" s="70">
        <f t="shared" si="1"/>
        <v>7.3573897214778698E-9</v>
      </c>
      <c r="J37" s="70">
        <f t="shared" si="1"/>
        <v>7.4113878532874041E-9</v>
      </c>
      <c r="K37" s="70">
        <f t="shared" si="1"/>
        <v>7.4093105163545131E-9</v>
      </c>
      <c r="L37" s="70">
        <f t="shared" si="1"/>
        <v>7.4345737778320425E-9</v>
      </c>
      <c r="M37" s="71">
        <f t="shared" si="1"/>
        <v>7.404164436939192E-9</v>
      </c>
      <c r="N37" s="69">
        <f t="shared" si="1"/>
        <v>7.0070636876011705E-9</v>
      </c>
      <c r="O37" s="70">
        <f t="shared" si="1"/>
        <v>7.0043723846595689E-9</v>
      </c>
      <c r="P37" s="70">
        <f t="shared" si="1"/>
        <v>7.0329160757666758E-9</v>
      </c>
      <c r="Q37" s="70">
        <f t="shared" si="1"/>
        <v>7.0409657314506144E-9</v>
      </c>
      <c r="R37" s="70">
        <f t="shared" si="1"/>
        <v>7.02413083947907E-9</v>
      </c>
      <c r="S37" s="71">
        <f t="shared" si="1"/>
        <v>7.0156159255496675E-9</v>
      </c>
      <c r="T37" s="69">
        <f t="shared" si="1"/>
        <v>5.9976619876436893E-9</v>
      </c>
      <c r="U37" s="70">
        <f t="shared" si="1"/>
        <v>5.9958451354785514E-9</v>
      </c>
      <c r="V37" s="70">
        <f t="shared" si="1"/>
        <v>6.0166653428834147E-9</v>
      </c>
      <c r="W37" s="70">
        <f t="shared" si="1"/>
        <v>5.9875009460598072E-9</v>
      </c>
      <c r="X37" s="70">
        <f t="shared" si="1"/>
        <v>5.9980763030814675E-9</v>
      </c>
      <c r="Y37" s="71">
        <f t="shared" si="1"/>
        <v>6.0305732220232446E-9</v>
      </c>
      <c r="Z37" s="69">
        <f t="shared" si="1"/>
        <v>8.3936021931101276E-9</v>
      </c>
      <c r="AA37" s="70">
        <f t="shared" si="1"/>
        <v>8.3953596523654021E-9</v>
      </c>
      <c r="AB37" s="70">
        <f t="shared" si="1"/>
        <v>8.3841613918051078E-9</v>
      </c>
      <c r="AC37" s="70">
        <f t="shared" si="1"/>
        <v>8.3683422848682535E-9</v>
      </c>
      <c r="AD37" s="70">
        <f t="shared" si="1"/>
        <v>8.3503476450635212E-9</v>
      </c>
      <c r="AE37" s="71">
        <f t="shared" si="1"/>
        <v>8.3785025064151301E-9</v>
      </c>
    </row>
    <row r="38" spans="1:31" x14ac:dyDescent="0.3">
      <c r="A38" s="57" t="str">
        <f>GWP!A38</f>
        <v>PHA_waste</v>
      </c>
      <c r="B38" s="72">
        <f t="shared" ref="B38:AE38" si="2">SUM(B8:B15)</f>
        <v>1.5652158076984558E-7</v>
      </c>
      <c r="C38" s="73">
        <f t="shared" si="2"/>
        <v>1.5680018885577874E-7</v>
      </c>
      <c r="D38" s="73">
        <f t="shared" si="2"/>
        <v>1.5677641306392348E-7</v>
      </c>
      <c r="E38" s="73">
        <f t="shared" si="2"/>
        <v>1.5741103386104909E-7</v>
      </c>
      <c r="F38" s="73">
        <f t="shared" si="2"/>
        <v>1.0703875547934461E-8</v>
      </c>
      <c r="G38" s="74">
        <f t="shared" si="2"/>
        <v>1.7288743687726011E-7</v>
      </c>
      <c r="H38" s="72">
        <f t="shared" si="2"/>
        <v>8.9783501297612489E-9</v>
      </c>
      <c r="I38" s="73">
        <f t="shared" si="2"/>
        <v>8.9314183817346544E-9</v>
      </c>
      <c r="J38" s="73">
        <f t="shared" si="2"/>
        <v>8.9636179992911698E-9</v>
      </c>
      <c r="K38" s="73">
        <f t="shared" si="2"/>
        <v>9.0264282757389218E-9</v>
      </c>
      <c r="L38" s="73">
        <f t="shared" si="2"/>
        <v>8.9209900286834715E-9</v>
      </c>
      <c r="M38" s="74">
        <f t="shared" si="2"/>
        <v>1.6828880253243994E-8</v>
      </c>
      <c r="N38" s="72">
        <f t="shared" si="2"/>
        <v>1.3683472378996704E-7</v>
      </c>
      <c r="O38" s="73">
        <f t="shared" si="2"/>
        <v>1.3640675410897478E-7</v>
      </c>
      <c r="P38" s="73">
        <f t="shared" si="2"/>
        <v>1.3660324172722347E-7</v>
      </c>
      <c r="Q38" s="73">
        <f t="shared" si="2"/>
        <v>1.3730929660027959E-7</v>
      </c>
      <c r="R38" s="73">
        <f t="shared" si="2"/>
        <v>1.0733863498284106E-8</v>
      </c>
      <c r="S38" s="74">
        <f t="shared" si="2"/>
        <v>1.3554442807915812E-7</v>
      </c>
      <c r="T38" s="72">
        <f t="shared" si="2"/>
        <v>3.4118011125290685E-7</v>
      </c>
      <c r="U38" s="73">
        <f t="shared" si="2"/>
        <v>3.4123766723423014E-7</v>
      </c>
      <c r="V38" s="73">
        <f t="shared" si="2"/>
        <v>3.4125069229284558E-7</v>
      </c>
      <c r="W38" s="73">
        <f t="shared" si="2"/>
        <v>3.4064721676791206E-7</v>
      </c>
      <c r="X38" s="73">
        <f t="shared" si="2"/>
        <v>1.304932788712552E-8</v>
      </c>
      <c r="Y38" s="74">
        <f t="shared" si="2"/>
        <v>3.4127017163213505E-7</v>
      </c>
      <c r="Z38" s="72">
        <f t="shared" si="2"/>
        <v>4.3696762441383119E-8</v>
      </c>
      <c r="AA38" s="73">
        <f t="shared" si="2"/>
        <v>4.3907234434292208E-8</v>
      </c>
      <c r="AB38" s="73">
        <f t="shared" si="2"/>
        <v>4.370264745633877E-8</v>
      </c>
      <c r="AC38" s="73">
        <f t="shared" si="2"/>
        <v>4.4077088744735871E-8</v>
      </c>
      <c r="AD38" s="73">
        <f t="shared" si="2"/>
        <v>1.1806166394194076E-8</v>
      </c>
      <c r="AE38" s="74">
        <f t="shared" si="2"/>
        <v>4.5196521994334604E-8</v>
      </c>
    </row>
    <row r="39" spans="1:31" x14ac:dyDescent="0.3">
      <c r="A39" s="57" t="str">
        <f>GWP!A39</f>
        <v>Food waste_CF</v>
      </c>
      <c r="B39" s="72">
        <f t="shared" ref="B39:X39" si="3">SUM(B16:B25)</f>
        <v>-1.2605467507714769E-7</v>
      </c>
      <c r="C39" s="73">
        <f t="shared" si="3"/>
        <v>-3.4503751880128703E-9</v>
      </c>
      <c r="D39" s="73">
        <f t="shared" si="3"/>
        <v>-1.2635940575648559E-7</v>
      </c>
      <c r="E39" s="73">
        <f t="shared" si="3"/>
        <v>-6.6844359270013975E-9</v>
      </c>
      <c r="F39" s="73">
        <f t="shared" si="3"/>
        <v>-1.2619808054066738E-7</v>
      </c>
      <c r="G39" s="74">
        <f t="shared" si="3"/>
        <v>-1.2653563625919919E-7</v>
      </c>
      <c r="H39" s="72">
        <f t="shared" si="3"/>
        <v>-3.8635673477503228E-9</v>
      </c>
      <c r="I39" s="73">
        <f t="shared" si="3"/>
        <v>1.7908123392716245E-10</v>
      </c>
      <c r="J39" s="73">
        <f t="shared" si="3"/>
        <v>-3.9191322026303584E-9</v>
      </c>
      <c r="K39" s="73">
        <f t="shared" si="3"/>
        <v>2.1299968621400928E-10</v>
      </c>
      <c r="L39" s="73">
        <f t="shared" si="3"/>
        <v>-3.9063213058534363E-9</v>
      </c>
      <c r="M39" s="74">
        <f t="shared" si="3"/>
        <v>-3.9111880102581073E-9</v>
      </c>
      <c r="N39" s="72">
        <f t="shared" si="3"/>
        <v>-1.1794254061788073E-7</v>
      </c>
      <c r="O39" s="73">
        <f t="shared" si="3"/>
        <v>-4.1088800194911649E-9</v>
      </c>
      <c r="P39" s="73">
        <f t="shared" si="3"/>
        <v>-1.1781658614369424E-7</v>
      </c>
      <c r="Q39" s="73">
        <f t="shared" si="3"/>
        <v>-6.66881972010869E-9</v>
      </c>
      <c r="R39" s="73">
        <f t="shared" si="3"/>
        <v>-1.1732471814791721E-7</v>
      </c>
      <c r="S39" s="74">
        <f t="shared" si="3"/>
        <v>-1.1754192843126231E-7</v>
      </c>
      <c r="T39" s="72">
        <f t="shared" si="3"/>
        <v>-3.6031625719770412E-7</v>
      </c>
      <c r="U39" s="73">
        <f t="shared" si="3"/>
        <v>-6.6905248083286972E-9</v>
      </c>
      <c r="V39" s="73">
        <f t="shared" si="3"/>
        <v>-3.2962116747023903E-7</v>
      </c>
      <c r="W39" s="73">
        <f t="shared" si="3"/>
        <v>-6.7800204592028319E-9</v>
      </c>
      <c r="X39" s="73">
        <f t="shared" si="3"/>
        <v>-3.6031612595777765E-7</v>
      </c>
      <c r="Y39" s="74">
        <f>SUM(Y16:Y25)</f>
        <v>-3.6031886908461633E-7</v>
      </c>
      <c r="Z39" s="72">
        <f t="shared" ref="Z39:AE39" si="4">SUM(Z16:Z25)</f>
        <v>-2.445120289263466E-8</v>
      </c>
      <c r="AA39" s="73">
        <f t="shared" si="4"/>
        <v>-4.1351764612206067E-10</v>
      </c>
      <c r="AB39" s="73">
        <f t="shared" si="4"/>
        <v>-2.4548424209275876E-8</v>
      </c>
      <c r="AC39" s="73">
        <f t="shared" si="4"/>
        <v>-1.4239747098043653E-9</v>
      </c>
      <c r="AD39" s="73">
        <f t="shared" si="4"/>
        <v>-2.4392552892600353E-8</v>
      </c>
      <c r="AE39" s="74">
        <f t="shared" si="4"/>
        <v>-2.4457022637678519E-8</v>
      </c>
    </row>
    <row r="40" spans="1:31" x14ac:dyDescent="0.3">
      <c r="A40" s="57" t="str">
        <f>GWP!A40</f>
        <v>Sludge_CF</v>
      </c>
      <c r="B40" s="72">
        <f t="shared" ref="B40:AE40" si="5">SUM(B26:B35)</f>
        <v>-4.5431669043600581E-8</v>
      </c>
      <c r="C40" s="73">
        <f t="shared" si="5"/>
        <v>-4.5548113945870308E-8</v>
      </c>
      <c r="D40" s="73">
        <f t="shared" si="5"/>
        <v>-4.5533513348851078E-8</v>
      </c>
      <c r="E40" s="73">
        <f t="shared" si="5"/>
        <v>-4.5492668349361799E-8</v>
      </c>
      <c r="F40" s="73">
        <f t="shared" si="5"/>
        <v>-7.1050407181058598E-9</v>
      </c>
      <c r="G40" s="74">
        <f t="shared" si="5"/>
        <v>-5.21143477087753E-8</v>
      </c>
      <c r="H40" s="72">
        <f t="shared" si="5"/>
        <v>-7.1230489297616154E-9</v>
      </c>
      <c r="I40" s="73">
        <f t="shared" si="5"/>
        <v>-7.0641951119533907E-9</v>
      </c>
      <c r="J40" s="73">
        <f t="shared" si="5"/>
        <v>-7.0777816458368162E-9</v>
      </c>
      <c r="K40" s="73">
        <f t="shared" si="5"/>
        <v>-7.1205516979795682E-9</v>
      </c>
      <c r="L40" s="73">
        <f t="shared" si="5"/>
        <v>-7.0589368317616943E-9</v>
      </c>
      <c r="M40" s="74">
        <f t="shared" si="5"/>
        <v>-1.6453689261042832E-8</v>
      </c>
      <c r="N40" s="72">
        <f t="shared" si="5"/>
        <v>-2.0356307224677067E-8</v>
      </c>
      <c r="O40" s="73">
        <f t="shared" si="5"/>
        <v>-2.0249482310164327E-8</v>
      </c>
      <c r="P40" s="73">
        <f t="shared" si="5"/>
        <v>-2.0243212425745817E-8</v>
      </c>
      <c r="Q40" s="73">
        <f t="shared" si="5"/>
        <v>-2.0340203596041267E-8</v>
      </c>
      <c r="R40" s="73">
        <f t="shared" si="5"/>
        <v>-3.0684891833746923E-9</v>
      </c>
      <c r="S40" s="74">
        <f t="shared" si="5"/>
        <v>-1.9131383224238209E-8</v>
      </c>
      <c r="T40" s="72">
        <f t="shared" si="5"/>
        <v>-3.8972434186827363E-8</v>
      </c>
      <c r="U40" s="73">
        <f t="shared" si="5"/>
        <v>-3.89614129106247E-8</v>
      </c>
      <c r="V40" s="73">
        <f t="shared" si="5"/>
        <v>-3.8999270025066343E-8</v>
      </c>
      <c r="W40" s="73">
        <f t="shared" si="5"/>
        <v>-3.8970134631577591E-8</v>
      </c>
      <c r="X40" s="73">
        <f t="shared" si="5"/>
        <v>-7.4920024482305119E-9</v>
      </c>
      <c r="Y40" s="74">
        <f t="shared" si="5"/>
        <v>-3.8986365610568827E-8</v>
      </c>
      <c r="Z40" s="72">
        <f t="shared" si="5"/>
        <v>-2.649334379921595E-8</v>
      </c>
      <c r="AA40" s="73">
        <f t="shared" si="5"/>
        <v>-2.6666579624189099E-8</v>
      </c>
      <c r="AB40" s="73">
        <f t="shared" si="5"/>
        <v>-2.6479504094567265E-8</v>
      </c>
      <c r="AC40" s="73">
        <f t="shared" si="5"/>
        <v>-2.6737948818542026E-8</v>
      </c>
      <c r="AD40" s="73">
        <f t="shared" si="5"/>
        <v>-9.3870504331164003E-9</v>
      </c>
      <c r="AE40" s="74">
        <f t="shared" si="5"/>
        <v>-3.0153484513769787E-8</v>
      </c>
    </row>
    <row r="41" spans="1:31" x14ac:dyDescent="0.3">
      <c r="A41" s="57" t="str">
        <f>GWP!A41</f>
        <v>Waste</v>
      </c>
      <c r="B41" s="72">
        <v>-8.5889909783114096E-11</v>
      </c>
      <c r="C41" s="73">
        <v>-8.6130640988111701E-11</v>
      </c>
      <c r="D41" s="73">
        <v>-8.5993363275755806E-11</v>
      </c>
      <c r="E41" s="73">
        <v>-2.9094922977791001E-10</v>
      </c>
      <c r="F41" s="73">
        <v>-8.57681616012777E-11</v>
      </c>
      <c r="G41" s="74">
        <v>-8.5776436122137506E-11</v>
      </c>
      <c r="H41" s="72">
        <v>-1.4286066994216501E-9</v>
      </c>
      <c r="I41" s="73">
        <v>-1.4264959229885101E-9</v>
      </c>
      <c r="J41" s="73">
        <v>-1.42957898784967E-9</v>
      </c>
      <c r="K41" s="73">
        <v>-1.4278639871757E-9</v>
      </c>
      <c r="L41" s="73">
        <v>-1.4316439152493801E-9</v>
      </c>
      <c r="M41" s="74">
        <v>-1.4281251606047901E-9</v>
      </c>
      <c r="N41" s="72">
        <v>-4.3874139178788502E-11</v>
      </c>
      <c r="O41" s="73">
        <v>-4.4269612630880399E-11</v>
      </c>
      <c r="P41" s="73">
        <v>-4.5477197549391202E-11</v>
      </c>
      <c r="Q41" s="73">
        <v>-2.8938696478986298E-10</v>
      </c>
      <c r="R41" s="73">
        <v>-4.5271195494006803E-11</v>
      </c>
      <c r="S41" s="74">
        <v>-4.3059292331347101E-11</v>
      </c>
      <c r="T41" s="72">
        <v>-5.4903230009383198E-10</v>
      </c>
      <c r="U41" s="73">
        <v>-5.5255870405442805E-10</v>
      </c>
      <c r="V41" s="73">
        <v>-5.4222162375653797E-10</v>
      </c>
      <c r="W41" s="73">
        <v>-5.5356549255733904E-10</v>
      </c>
      <c r="X41" s="73">
        <v>-5.4920251510189403E-10</v>
      </c>
      <c r="Y41" s="74">
        <v>-5.5762907363043001E-10</v>
      </c>
      <c r="Z41" s="72">
        <v>1.7360107420134299E-11</v>
      </c>
      <c r="AA41" s="73">
        <v>1.7360337308147199E-11</v>
      </c>
      <c r="AB41" s="73">
        <v>1.7385305744988801E-11</v>
      </c>
      <c r="AC41" s="73">
        <v>-1.24189548478305E-9</v>
      </c>
      <c r="AD41" s="73">
        <v>1.7389976652397902E-11</v>
      </c>
      <c r="AE41" s="74">
        <v>1.7373338865719899E-11</v>
      </c>
    </row>
    <row r="42" spans="1:31" x14ac:dyDescent="0.3">
      <c r="A42" s="79" t="str">
        <f>GWP!A42</f>
        <v>Total</v>
      </c>
      <c r="B42" s="72">
        <f>SUM(B37:B41)</f>
        <v>-7.0415000477311657E-9</v>
      </c>
      <c r="C42" s="73">
        <f t="shared" ref="C42:AE42" si="6">SUM(C37:C41)</f>
        <v>1.1576117597796011E-7</v>
      </c>
      <c r="D42" s="73">
        <f t="shared" si="6"/>
        <v>-7.205528179834136E-9</v>
      </c>
      <c r="E42" s="73">
        <f t="shared" si="6"/>
        <v>1.1296791159659571E-7</v>
      </c>
      <c r="F42" s="73">
        <f t="shared" si="6"/>
        <v>-1.146586898504838E-7</v>
      </c>
      <c r="G42" s="74">
        <f t="shared" si="6"/>
        <v>2.1622247540522357E-9</v>
      </c>
      <c r="H42" s="72">
        <f t="shared" si="6"/>
        <v>3.9932302383021122E-9</v>
      </c>
      <c r="I42" s="73">
        <f t="shared" si="6"/>
        <v>7.9771983021977854E-9</v>
      </c>
      <c r="J42" s="73">
        <f t="shared" si="6"/>
        <v>3.948513016261732E-9</v>
      </c>
      <c r="K42" s="73">
        <f t="shared" si="6"/>
        <v>8.1003227931521754E-9</v>
      </c>
      <c r="L42" s="73">
        <f t="shared" si="6"/>
        <v>3.958661753651003E-9</v>
      </c>
      <c r="M42" s="74">
        <f t="shared" si="6"/>
        <v>2.4400422582774592E-9</v>
      </c>
      <c r="N42" s="72">
        <f t="shared" si="6"/>
        <v>5.4990654958316238E-9</v>
      </c>
      <c r="O42" s="73">
        <f t="shared" si="6"/>
        <v>1.1900849455134798E-7</v>
      </c>
      <c r="P42" s="73">
        <f t="shared" si="6"/>
        <v>5.5308820360006891E-9</v>
      </c>
      <c r="Q42" s="73">
        <f t="shared" si="6"/>
        <v>1.170518520507904E-7</v>
      </c>
      <c r="R42" s="73">
        <f t="shared" si="6"/>
        <v>-1.0268048418902273E-7</v>
      </c>
      <c r="S42" s="74">
        <f t="shared" si="6"/>
        <v>5.8436730568759174E-9</v>
      </c>
      <c r="T42" s="72">
        <f t="shared" si="6"/>
        <v>-5.2659950444074751E-8</v>
      </c>
      <c r="U42" s="73">
        <f t="shared" si="6"/>
        <v>3.010290159467009E-7</v>
      </c>
      <c r="V42" s="73">
        <f t="shared" si="6"/>
        <v>-2.189530148333292E-8</v>
      </c>
      <c r="W42" s="73">
        <f t="shared" si="6"/>
        <v>3.0033099713063409E-7</v>
      </c>
      <c r="X42" s="73">
        <f t="shared" si="6"/>
        <v>-3.4930992673090308E-7</v>
      </c>
      <c r="Y42" s="74">
        <f t="shared" si="6"/>
        <v>-5.2562118914657301E-8</v>
      </c>
      <c r="Z42" s="72">
        <f t="shared" si="6"/>
        <v>1.1631780500627695E-9</v>
      </c>
      <c r="AA42" s="73">
        <f t="shared" si="6"/>
        <v>2.5239857153654599E-8</v>
      </c>
      <c r="AB42" s="73">
        <f t="shared" si="6"/>
        <v>1.0762658500457249E-9</v>
      </c>
      <c r="AC42" s="73">
        <f t="shared" si="6"/>
        <v>2.3041612016474686E-8</v>
      </c>
      <c r="AD42" s="73">
        <f t="shared" si="6"/>
        <v>-1.3605699309806757E-8</v>
      </c>
      <c r="AE42" s="74">
        <f t="shared" si="6"/>
        <v>-1.0181093118328523E-9</v>
      </c>
    </row>
    <row r="43" spans="1:31" x14ac:dyDescent="0.3">
      <c r="A43" s="79" t="str">
        <f>GWP!A43</f>
        <v>Err +</v>
      </c>
      <c r="B43" s="72">
        <v>2.3030373527594798E-9</v>
      </c>
      <c r="C43" s="73">
        <v>6.8730347587938403E-3</v>
      </c>
      <c r="D43" s="73">
        <v>8.9304702475669177E-3</v>
      </c>
      <c r="E43" s="73">
        <v>1.2487888605256691E-2</v>
      </c>
      <c r="F43" s="73">
        <v>7.7037632358616468E-3</v>
      </c>
      <c r="G43" s="74">
        <v>4.9981583974871421E-3</v>
      </c>
      <c r="H43" s="72">
        <v>1.4370966214552437E-9</v>
      </c>
      <c r="I43" s="73">
        <v>1.358344034416643E-2</v>
      </c>
      <c r="J43" s="73">
        <v>2.9593602066891184E-2</v>
      </c>
      <c r="K43" s="73">
        <v>1.345748701219698E-2</v>
      </c>
      <c r="L43" s="73">
        <v>3.0174599734773003E-2</v>
      </c>
      <c r="M43" s="74">
        <v>6.115885647006776E-3</v>
      </c>
      <c r="N43" s="72">
        <v>2.1512694320273377E-9</v>
      </c>
      <c r="O43" s="73">
        <v>7.1489275791129028E-3</v>
      </c>
      <c r="P43" s="73">
        <v>8.2928044745942276E-3</v>
      </c>
      <c r="Q43" s="73">
        <v>1.2564371493544439E-2</v>
      </c>
      <c r="R43" s="73">
        <v>8.5380150739641381E-3</v>
      </c>
      <c r="S43" s="74">
        <v>4.9896299739451665E-3</v>
      </c>
      <c r="T43" s="72">
        <v>1.933596980295673E-8</v>
      </c>
      <c r="U43" s="73">
        <v>3.1823600626890408E-2</v>
      </c>
      <c r="V43" s="73">
        <v>6.565432125256029E-3</v>
      </c>
      <c r="W43" s="73">
        <v>3.1739909820419937E-2</v>
      </c>
      <c r="X43" s="73">
        <v>1.4116682323340374E-2</v>
      </c>
      <c r="Y43" s="74">
        <v>3.0676420396995113E-2</v>
      </c>
      <c r="Z43" s="72">
        <v>2.2402224268261682E-9</v>
      </c>
      <c r="AA43" s="73">
        <v>8.1078588554031536E-3</v>
      </c>
      <c r="AB43" s="73">
        <v>8.1516391063550554E-3</v>
      </c>
      <c r="AC43" s="73">
        <v>1.2918503521386494E-2</v>
      </c>
      <c r="AD43" s="73">
        <v>1.1412952876093556E-2</v>
      </c>
      <c r="AE43" s="74">
        <v>5.2382442908567974E-3</v>
      </c>
    </row>
    <row r="44" spans="1:31" x14ac:dyDescent="0.3">
      <c r="A44" s="79" t="str">
        <f>GWP!A44</f>
        <v>Err -</v>
      </c>
      <c r="B44" s="76">
        <v>2.5139898659057744E-9</v>
      </c>
      <c r="C44" s="77">
        <v>6.9431022965218969E-3</v>
      </c>
      <c r="D44" s="77">
        <v>9.593566889446058E-3</v>
      </c>
      <c r="E44" s="77">
        <v>1.5968151302798633E-2</v>
      </c>
      <c r="F44" s="77">
        <v>7.7189392184513692E-3</v>
      </c>
      <c r="G44" s="78">
        <v>5.2080225618279311E-3</v>
      </c>
      <c r="H44" s="76">
        <v>1.4303365350879767E-9</v>
      </c>
      <c r="I44" s="77">
        <v>1.3895400239079904E-2</v>
      </c>
      <c r="J44" s="77">
        <v>2.7949055455118943E-2</v>
      </c>
      <c r="K44" s="77">
        <v>1.4864406679500099E-2</v>
      </c>
      <c r="L44" s="77">
        <v>2.8025948669403666E-2</v>
      </c>
      <c r="M44" s="78">
        <v>5.9783986647482038E-3</v>
      </c>
      <c r="N44" s="76">
        <v>2.3127581985901997E-9</v>
      </c>
      <c r="O44" s="77">
        <v>7.4006953230484132E-3</v>
      </c>
      <c r="P44" s="77">
        <v>8.0613550865915144E-3</v>
      </c>
      <c r="Q44" s="77">
        <v>1.5383693226469368E-2</v>
      </c>
      <c r="R44" s="77">
        <v>9.0429351369633402E-3</v>
      </c>
      <c r="S44" s="78">
        <v>5.8317097754432097E-3</v>
      </c>
      <c r="T44" s="76">
        <v>2.110025820910748E-8</v>
      </c>
      <c r="U44" s="77">
        <v>3.0510637219971465E-2</v>
      </c>
      <c r="V44" s="77">
        <v>6.8040960192888959E-3</v>
      </c>
      <c r="W44" s="77">
        <v>3.0472824712235752E-2</v>
      </c>
      <c r="X44" s="77">
        <v>1.420893585523747E-2</v>
      </c>
      <c r="Y44" s="78">
        <v>2.9193069035887836E-2</v>
      </c>
      <c r="Z44" s="76">
        <v>2.1973277237469268E-9</v>
      </c>
      <c r="AA44" s="77">
        <v>8.0896125937612445E-3</v>
      </c>
      <c r="AB44" s="77">
        <v>9.5269556646151148E-3</v>
      </c>
      <c r="AC44" s="77">
        <v>1.4737893703330625E-2</v>
      </c>
      <c r="AD44" s="77">
        <v>1.2285062646975618E-2</v>
      </c>
      <c r="AE44" s="78">
        <v>5.9203137978023207E-3</v>
      </c>
    </row>
    <row r="45" spans="1:31" x14ac:dyDescent="0.3">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row>
    <row r="46" spans="1:3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31" ht="27.6" x14ac:dyDescent="0.3">
      <c r="B47" s="81" t="str">
        <f t="shared" ref="B47:AE47" si="7">B4</f>
        <v>FW_sep.</v>
      </c>
      <c r="C47" s="82" t="str">
        <f t="shared" si="7"/>
        <v>FW_residual</v>
      </c>
      <c r="D47" s="82" t="str">
        <f t="shared" si="7"/>
        <v>FW_AD</v>
      </c>
      <c r="E47" s="82" t="str">
        <f t="shared" si="7"/>
        <v>FW_Inc</v>
      </c>
      <c r="F47" s="82" t="str">
        <f t="shared" si="7"/>
        <v>SS_AD_Inc</v>
      </c>
      <c r="G47" s="83" t="str">
        <f t="shared" si="7"/>
        <v>SS_AD_UOL</v>
      </c>
      <c r="H47" s="81" t="str">
        <f t="shared" si="7"/>
        <v>FW_sep.</v>
      </c>
      <c r="I47" s="82" t="str">
        <f t="shared" si="7"/>
        <v>FW_residual</v>
      </c>
      <c r="J47" s="82" t="str">
        <f t="shared" si="7"/>
        <v>FW_AD</v>
      </c>
      <c r="K47" s="82" t="str">
        <f t="shared" si="7"/>
        <v>FW_Inc</v>
      </c>
      <c r="L47" s="82" t="str">
        <f t="shared" si="7"/>
        <v>SS_AD_Inc</v>
      </c>
      <c r="M47" s="83" t="str">
        <f t="shared" si="7"/>
        <v>SS_AD_UOL</v>
      </c>
      <c r="N47" s="81" t="str">
        <f t="shared" si="7"/>
        <v>FW_sep.</v>
      </c>
      <c r="O47" s="82" t="str">
        <f t="shared" si="7"/>
        <v>FW_residual</v>
      </c>
      <c r="P47" s="82" t="str">
        <f t="shared" si="7"/>
        <v>FW_AD</v>
      </c>
      <c r="Q47" s="82" t="str">
        <f t="shared" si="7"/>
        <v>FW_Inc</v>
      </c>
      <c r="R47" s="82" t="str">
        <f t="shared" si="7"/>
        <v>SS_AD_Inc</v>
      </c>
      <c r="S47" s="83" t="str">
        <f t="shared" si="7"/>
        <v>SS_AD_UOL</v>
      </c>
      <c r="T47" s="81" t="str">
        <f t="shared" si="7"/>
        <v>FW_sep.</v>
      </c>
      <c r="U47" s="82" t="str">
        <f t="shared" si="7"/>
        <v>FW_residual</v>
      </c>
      <c r="V47" s="82" t="str">
        <f t="shared" si="7"/>
        <v>FW_AD</v>
      </c>
      <c r="W47" s="82" t="str">
        <f t="shared" si="7"/>
        <v>FW_Inc</v>
      </c>
      <c r="X47" s="82" t="str">
        <f t="shared" si="7"/>
        <v>SS_AD_Inc</v>
      </c>
      <c r="Y47" s="83" t="str">
        <f t="shared" si="7"/>
        <v>SS_AD_UOL</v>
      </c>
      <c r="Z47" s="81" t="str">
        <f t="shared" si="7"/>
        <v>FW_sep.</v>
      </c>
      <c r="AA47" s="82" t="str">
        <f t="shared" si="7"/>
        <v>FW_residual</v>
      </c>
      <c r="AB47" s="82" t="str">
        <f t="shared" si="7"/>
        <v>FW_AD</v>
      </c>
      <c r="AC47" s="82" t="str">
        <f t="shared" si="7"/>
        <v>FW_Inc</v>
      </c>
      <c r="AD47" s="82" t="str">
        <f t="shared" si="7"/>
        <v>SS_AD_Inc</v>
      </c>
      <c r="AE47" s="83" t="str">
        <f t="shared" si="7"/>
        <v>SS_AD_UOL</v>
      </c>
    </row>
    <row r="48" spans="1:31" x14ac:dyDescent="0.3">
      <c r="A48" s="57" t="str">
        <f>GWP!A48</f>
        <v>Baseline</v>
      </c>
      <c r="B48" s="69">
        <f t="shared" ref="B48:G48" si="8">B41</f>
        <v>-8.5889909783114096E-11</v>
      </c>
      <c r="C48" s="70">
        <f t="shared" si="8"/>
        <v>-8.6130640988111701E-11</v>
      </c>
      <c r="D48" s="70">
        <f t="shared" si="8"/>
        <v>-8.5993363275755806E-11</v>
      </c>
      <c r="E48" s="70">
        <f t="shared" si="8"/>
        <v>-2.9094922977791001E-10</v>
      </c>
      <c r="F48" s="70">
        <f t="shared" si="8"/>
        <v>-8.57681616012777E-11</v>
      </c>
      <c r="G48" s="71">
        <f t="shared" si="8"/>
        <v>-8.5776436122137506E-11</v>
      </c>
      <c r="H48" s="69">
        <f t="shared" ref="H48:AE48" si="9">H42</f>
        <v>3.9932302383021122E-9</v>
      </c>
      <c r="I48" s="70">
        <f t="shared" si="9"/>
        <v>7.9771983021977854E-9</v>
      </c>
      <c r="J48" s="70">
        <f t="shared" si="9"/>
        <v>3.948513016261732E-9</v>
      </c>
      <c r="K48" s="70">
        <f t="shared" si="9"/>
        <v>8.1003227931521754E-9</v>
      </c>
      <c r="L48" s="70">
        <f t="shared" si="9"/>
        <v>3.958661753651003E-9</v>
      </c>
      <c r="M48" s="71">
        <f t="shared" si="9"/>
        <v>2.4400422582774592E-9</v>
      </c>
      <c r="N48" s="69">
        <f t="shared" si="9"/>
        <v>5.4990654958316238E-9</v>
      </c>
      <c r="O48" s="70">
        <f t="shared" si="9"/>
        <v>1.1900849455134798E-7</v>
      </c>
      <c r="P48" s="70">
        <f t="shared" si="9"/>
        <v>5.5308820360006891E-9</v>
      </c>
      <c r="Q48" s="70">
        <f t="shared" si="9"/>
        <v>1.170518520507904E-7</v>
      </c>
      <c r="R48" s="70">
        <f t="shared" si="9"/>
        <v>-1.0268048418902273E-7</v>
      </c>
      <c r="S48" s="71">
        <f t="shared" si="9"/>
        <v>5.8436730568759174E-9</v>
      </c>
      <c r="T48" s="69">
        <f t="shared" si="9"/>
        <v>-5.2659950444074751E-8</v>
      </c>
      <c r="U48" s="70">
        <f t="shared" si="9"/>
        <v>3.010290159467009E-7</v>
      </c>
      <c r="V48" s="70">
        <f t="shared" si="9"/>
        <v>-2.189530148333292E-8</v>
      </c>
      <c r="W48" s="70">
        <f t="shared" si="9"/>
        <v>3.0033099713063409E-7</v>
      </c>
      <c r="X48" s="70">
        <f t="shared" si="9"/>
        <v>-3.4930992673090308E-7</v>
      </c>
      <c r="Y48" s="71">
        <f t="shared" si="9"/>
        <v>-5.2562118914657301E-8</v>
      </c>
      <c r="Z48" s="69">
        <f t="shared" si="9"/>
        <v>1.1631780500627695E-9</v>
      </c>
      <c r="AA48" s="70">
        <f t="shared" si="9"/>
        <v>2.5239857153654599E-8</v>
      </c>
      <c r="AB48" s="70">
        <f t="shared" si="9"/>
        <v>1.0762658500457249E-9</v>
      </c>
      <c r="AC48" s="70">
        <f t="shared" si="9"/>
        <v>2.3041612016474686E-8</v>
      </c>
      <c r="AD48" s="70">
        <f t="shared" si="9"/>
        <v>-1.3605699309806757E-8</v>
      </c>
      <c r="AE48" s="71">
        <f t="shared" si="9"/>
        <v>-1.0181093118328523E-9</v>
      </c>
    </row>
    <row r="49" spans="1:31" x14ac:dyDescent="0.3">
      <c r="A49" s="57" t="str">
        <f>GWP!A49</f>
        <v>LDPE</v>
      </c>
      <c r="B49" s="72">
        <v>4.4748238054429171E-10</v>
      </c>
      <c r="C49" s="73">
        <v>4.4692869379914422E-10</v>
      </c>
      <c r="D49" s="73">
        <v>4.4716042154469284E-10</v>
      </c>
      <c r="E49" s="73">
        <v>2.4153776469128802E-10</v>
      </c>
      <c r="F49" s="73">
        <v>4.4722410497745862E-10</v>
      </c>
      <c r="G49" s="74">
        <v>4.4671533322641929E-10</v>
      </c>
      <c r="H49" s="72">
        <v>-8.9567057846017606E-10</v>
      </c>
      <c r="I49" s="73">
        <v>-8.9355980202703608E-10</v>
      </c>
      <c r="J49" s="73">
        <v>-8.9664286688819594E-10</v>
      </c>
      <c r="K49" s="73">
        <v>-8.94927866214226E-10</v>
      </c>
      <c r="L49" s="73">
        <v>-8.9870779428790605E-10</v>
      </c>
      <c r="M49" s="74">
        <v>-8.9518903964331605E-10</v>
      </c>
      <c r="N49" s="72">
        <v>4.8906198178268547E-10</v>
      </c>
      <c r="O49" s="73">
        <v>4.8866650833059359E-10</v>
      </c>
      <c r="P49" s="73">
        <v>4.8745892341208284E-10</v>
      </c>
      <c r="Q49" s="73">
        <v>2.4354915617161103E-10</v>
      </c>
      <c r="R49" s="73">
        <v>4.8766492546746723E-10</v>
      </c>
      <c r="S49" s="74">
        <v>4.8987682863012688E-10</v>
      </c>
      <c r="T49" s="72">
        <v>-1.609617913235797E-11</v>
      </c>
      <c r="U49" s="73">
        <v>-1.9622583092954038E-11</v>
      </c>
      <c r="V49" s="73">
        <v>-9.2855027950639576E-12</v>
      </c>
      <c r="W49" s="73">
        <v>-2.0629371595865024E-11</v>
      </c>
      <c r="X49" s="73">
        <v>-1.6266394140420021E-11</v>
      </c>
      <c r="Y49" s="74">
        <v>-2.4692952668955998E-11</v>
      </c>
      <c r="Z49" s="72">
        <v>5.5029622838160832E-10</v>
      </c>
      <c r="AA49" s="73">
        <v>5.5029645826962119E-10</v>
      </c>
      <c r="AB49" s="73">
        <v>5.5032142670646281E-10</v>
      </c>
      <c r="AC49" s="73">
        <v>-7.0895936382157603E-10</v>
      </c>
      <c r="AD49" s="73">
        <v>5.5032609761387189E-10</v>
      </c>
      <c r="AE49" s="74">
        <v>5.5030945982719391E-10</v>
      </c>
    </row>
    <row r="50" spans="1:31" x14ac:dyDescent="0.3">
      <c r="A50" s="57" t="str">
        <f>GWP!A50</f>
        <v>PP</v>
      </c>
      <c r="B50" s="72">
        <v>1.4223847852143717E-8</v>
      </c>
      <c r="C50" s="73">
        <v>1.4223294165398569E-8</v>
      </c>
      <c r="D50" s="73">
        <v>1.4223525893144119E-8</v>
      </c>
      <c r="E50" s="73">
        <v>1.4017903236290714E-8</v>
      </c>
      <c r="F50" s="73">
        <v>1.4223589576576884E-8</v>
      </c>
      <c r="G50" s="74">
        <v>1.4223080804825845E-8</v>
      </c>
      <c r="H50" s="72">
        <v>1.288069489313925E-8</v>
      </c>
      <c r="I50" s="73">
        <v>1.2882805669572389E-8</v>
      </c>
      <c r="J50" s="73">
        <v>1.287972260471123E-8</v>
      </c>
      <c r="K50" s="73">
        <v>1.2881437605385199E-8</v>
      </c>
      <c r="L50" s="73">
        <v>1.2877657677311519E-8</v>
      </c>
      <c r="M50" s="74">
        <v>1.2881176431956109E-8</v>
      </c>
      <c r="N50" s="72">
        <v>1.426542745338211E-8</v>
      </c>
      <c r="O50" s="73">
        <v>1.4265031979930018E-8</v>
      </c>
      <c r="P50" s="73">
        <v>1.4263824395011508E-8</v>
      </c>
      <c r="Q50" s="73">
        <v>1.4019914627771037E-8</v>
      </c>
      <c r="R50" s="73">
        <v>1.4264030397066893E-8</v>
      </c>
      <c r="S50" s="74">
        <v>1.4266242300229552E-8</v>
      </c>
      <c r="T50" s="72">
        <v>1.3760269292467068E-8</v>
      </c>
      <c r="U50" s="73">
        <v>1.3756742888506472E-8</v>
      </c>
      <c r="V50" s="73">
        <v>1.3767079968804361E-8</v>
      </c>
      <c r="W50" s="73">
        <v>1.3755736100003561E-8</v>
      </c>
      <c r="X50" s="73">
        <v>1.3760099077459006E-8</v>
      </c>
      <c r="Y50" s="74">
        <v>1.375167251893047E-8</v>
      </c>
      <c r="Z50" s="72">
        <v>1.4326661699981034E-8</v>
      </c>
      <c r="AA50" s="73">
        <v>1.4326661929869046E-8</v>
      </c>
      <c r="AB50" s="73">
        <v>1.4326686898305889E-8</v>
      </c>
      <c r="AC50" s="73">
        <v>1.3067406107777849E-8</v>
      </c>
      <c r="AD50" s="73">
        <v>1.4326691569213298E-8</v>
      </c>
      <c r="AE50" s="74">
        <v>1.432667493142662E-8</v>
      </c>
    </row>
    <row r="51" spans="1:31" x14ac:dyDescent="0.3">
      <c r="A51" s="57" t="str">
        <f>GWP!A51</f>
        <v>PUR</v>
      </c>
      <c r="B51" s="72">
        <v>9.6943982916602925E-8</v>
      </c>
      <c r="C51" s="73">
        <v>9.6943429229857774E-8</v>
      </c>
      <c r="D51" s="73">
        <v>9.6943660957603326E-8</v>
      </c>
      <c r="E51" s="73">
        <v>9.6738038300749922E-8</v>
      </c>
      <c r="F51" s="73">
        <v>9.6943724641036085E-8</v>
      </c>
      <c r="G51" s="74">
        <v>9.6943215869285054E-8</v>
      </c>
      <c r="H51" s="72">
        <v>9.5600829957598459E-8</v>
      </c>
      <c r="I51" s="73">
        <v>9.5602940734031599E-8</v>
      </c>
      <c r="J51" s="73">
        <v>9.5599857669170434E-8</v>
      </c>
      <c r="K51" s="73">
        <v>9.5601572669844409E-8</v>
      </c>
      <c r="L51" s="73">
        <v>9.5597792741770727E-8</v>
      </c>
      <c r="M51" s="74">
        <v>9.5601311496415319E-8</v>
      </c>
      <c r="N51" s="72">
        <v>9.6985562517841313E-8</v>
      </c>
      <c r="O51" s="73">
        <v>9.6985167044389226E-8</v>
      </c>
      <c r="P51" s="73">
        <v>9.698395945947072E-8</v>
      </c>
      <c r="Q51" s="73">
        <v>9.6740049692230248E-8</v>
      </c>
      <c r="R51" s="73">
        <v>9.6984165461526104E-8</v>
      </c>
      <c r="S51" s="74">
        <v>9.6986377364688762E-8</v>
      </c>
      <c r="T51" s="72">
        <v>9.6480404356926274E-8</v>
      </c>
      <c r="U51" s="73">
        <v>9.6476877952965682E-8</v>
      </c>
      <c r="V51" s="73">
        <v>9.6487215033263574E-8</v>
      </c>
      <c r="W51" s="73">
        <v>9.6475871164462768E-8</v>
      </c>
      <c r="X51" s="73">
        <v>9.6480234141918216E-8</v>
      </c>
      <c r="Y51" s="74">
        <v>9.6471807583389674E-8</v>
      </c>
      <c r="Z51" s="72">
        <v>9.7046796764440243E-8</v>
      </c>
      <c r="AA51" s="73">
        <v>9.7046796994328254E-8</v>
      </c>
      <c r="AB51" s="73">
        <v>9.7046821962765092E-8</v>
      </c>
      <c r="AC51" s="73">
        <v>9.5787541172237056E-8</v>
      </c>
      <c r="AD51" s="73">
        <v>9.7046826633672507E-8</v>
      </c>
      <c r="AE51" s="74">
        <v>9.7046809995885823E-8</v>
      </c>
    </row>
    <row r="52" spans="1:31" x14ac:dyDescent="0.3">
      <c r="A52" s="57" t="str">
        <f>GWP!A52</f>
        <v>PHA1</v>
      </c>
      <c r="B52" s="72">
        <v>6.9837999762522183E-8</v>
      </c>
      <c r="C52" s="73">
        <v>6.9837759031317196E-8</v>
      </c>
      <c r="D52" s="73">
        <v>6.9837896309029541E-8</v>
      </c>
      <c r="E52" s="73">
        <v>6.9632940442527393E-8</v>
      </c>
      <c r="F52" s="73">
        <v>6.9838121510704019E-8</v>
      </c>
      <c r="G52" s="74">
        <v>6.9838113236183166E-8</v>
      </c>
      <c r="H52" s="72">
        <v>6.8495282972883656E-8</v>
      </c>
      <c r="I52" s="73">
        <v>6.8497393749316795E-8</v>
      </c>
      <c r="J52" s="73">
        <v>6.8494310684455631E-8</v>
      </c>
      <c r="K52" s="73">
        <v>6.8496025685129605E-8</v>
      </c>
      <c r="L52" s="73">
        <v>6.8492245757055924E-8</v>
      </c>
      <c r="M52" s="74">
        <v>6.8495764511700516E-8</v>
      </c>
      <c r="N52" s="72">
        <v>6.988001553312651E-8</v>
      </c>
      <c r="O52" s="73">
        <v>6.9879620059674423E-8</v>
      </c>
      <c r="P52" s="73">
        <v>6.9878412474755916E-8</v>
      </c>
      <c r="Q52" s="73">
        <v>6.9634502707515445E-8</v>
      </c>
      <c r="R52" s="73">
        <v>6.9878618476811301E-8</v>
      </c>
      <c r="S52" s="74">
        <v>6.9880830379973958E-8</v>
      </c>
      <c r="T52" s="72">
        <v>6.9374857372211471E-8</v>
      </c>
      <c r="U52" s="73">
        <v>6.9371330968250878E-8</v>
      </c>
      <c r="V52" s="73">
        <v>6.9381668048548771E-8</v>
      </c>
      <c r="W52" s="73">
        <v>6.9370324179747964E-8</v>
      </c>
      <c r="X52" s="73">
        <v>6.9374687157203413E-8</v>
      </c>
      <c r="Y52" s="74">
        <v>6.9366260598674871E-8</v>
      </c>
      <c r="Z52" s="72">
        <v>6.994124977972544E-8</v>
      </c>
      <c r="AA52" s="73">
        <v>6.9941250009613451E-8</v>
      </c>
      <c r="AB52" s="73">
        <v>6.9941274978050288E-8</v>
      </c>
      <c r="AC52" s="73">
        <v>6.8681994187522252E-8</v>
      </c>
      <c r="AD52" s="73">
        <v>6.9941279648957704E-8</v>
      </c>
      <c r="AE52" s="74">
        <v>6.994126301117102E-8</v>
      </c>
    </row>
    <row r="53" spans="1:31" x14ac:dyDescent="0.3">
      <c r="A53" s="57" t="str">
        <f>GWP!A53</f>
        <v>PHA2</v>
      </c>
      <c r="B53" s="72">
        <v>4.5039965556068559E-9</v>
      </c>
      <c r="C53" s="73">
        <v>4.5037558244018588E-9</v>
      </c>
      <c r="D53" s="73">
        <v>4.5038931021142141E-9</v>
      </c>
      <c r="E53" s="73">
        <v>4.2989372356120601E-9</v>
      </c>
      <c r="F53" s="73">
        <v>4.5041183037886922E-9</v>
      </c>
      <c r="G53" s="74">
        <v>4.5041100292678327E-9</v>
      </c>
      <c r="H53" s="72">
        <v>3.1612797659683201E-9</v>
      </c>
      <c r="I53" s="73">
        <v>3.1633905424014601E-9</v>
      </c>
      <c r="J53" s="73">
        <v>3.1603074775403004E-9</v>
      </c>
      <c r="K53" s="73">
        <v>3.1620224782142702E-9</v>
      </c>
      <c r="L53" s="73">
        <v>3.1582425501405901E-9</v>
      </c>
      <c r="M53" s="74">
        <v>3.1617613047851799E-9</v>
      </c>
      <c r="N53" s="72">
        <v>4.5460123262111819E-9</v>
      </c>
      <c r="O53" s="73">
        <v>4.54561685275909E-9</v>
      </c>
      <c r="P53" s="73">
        <v>4.5444092678405791E-9</v>
      </c>
      <c r="Q53" s="73">
        <v>4.3004995006001072E-9</v>
      </c>
      <c r="R53" s="73">
        <v>4.5446152698959636E-9</v>
      </c>
      <c r="S53" s="74">
        <v>4.5468271730586229E-9</v>
      </c>
      <c r="T53" s="72">
        <v>4.0408541652961381E-9</v>
      </c>
      <c r="U53" s="73">
        <v>4.0373277613355419E-9</v>
      </c>
      <c r="V53" s="73">
        <v>4.047664841633432E-9</v>
      </c>
      <c r="W53" s="73">
        <v>4.0363209728326312E-9</v>
      </c>
      <c r="X53" s="73">
        <v>4.0406839502880762E-9</v>
      </c>
      <c r="Y53" s="74">
        <v>4.0322573917595402E-9</v>
      </c>
      <c r="Z53" s="72">
        <v>4.6072465728101046E-9</v>
      </c>
      <c r="AA53" s="73">
        <v>4.6072468026981172E-9</v>
      </c>
      <c r="AB53" s="73">
        <v>4.6072717711349594E-9</v>
      </c>
      <c r="AC53" s="73">
        <v>3.3479909806069202E-9</v>
      </c>
      <c r="AD53" s="73">
        <v>4.6072764420423678E-9</v>
      </c>
      <c r="AE53" s="74">
        <v>4.60725980425569E-9</v>
      </c>
    </row>
    <row r="54" spans="1:31" x14ac:dyDescent="0.3">
      <c r="A54" s="57" t="str">
        <f>GWP!A54</f>
        <v>PHA3</v>
      </c>
      <c r="B54" s="72">
        <v>1.2303861441435287E-7</v>
      </c>
      <c r="C54" s="73">
        <v>1.2303837368314787E-7</v>
      </c>
      <c r="D54" s="73">
        <v>1.2303851096086024E-7</v>
      </c>
      <c r="E54" s="73">
        <v>1.2283355509435807E-7</v>
      </c>
      <c r="F54" s="73">
        <v>1.2303873616253471E-7</v>
      </c>
      <c r="G54" s="74">
        <v>1.2303872788801384E-7</v>
      </c>
      <c r="H54" s="72">
        <v>1.2169589762471433E-7</v>
      </c>
      <c r="I54" s="73">
        <v>1.2169800840114748E-7</v>
      </c>
      <c r="J54" s="73">
        <v>1.2169492533628632E-7</v>
      </c>
      <c r="K54" s="73">
        <v>1.2169664033696029E-7</v>
      </c>
      <c r="L54" s="73">
        <v>1.216928604088866E-7</v>
      </c>
      <c r="M54" s="74">
        <v>1.216963791635312E-7</v>
      </c>
      <c r="N54" s="72">
        <v>1.2308063018495721E-7</v>
      </c>
      <c r="O54" s="73">
        <v>1.230802347115051E-7</v>
      </c>
      <c r="P54" s="73">
        <v>1.2307902712658659E-7</v>
      </c>
      <c r="Q54" s="73">
        <v>1.2283511735934613E-7</v>
      </c>
      <c r="R54" s="73">
        <v>1.2307923312864198E-7</v>
      </c>
      <c r="S54" s="74">
        <v>1.2308144503180465E-7</v>
      </c>
      <c r="T54" s="72">
        <v>1.2257547202404215E-7</v>
      </c>
      <c r="U54" s="73">
        <v>1.2257194562008157E-7</v>
      </c>
      <c r="V54" s="73">
        <v>1.2258228270037946E-7</v>
      </c>
      <c r="W54" s="73">
        <v>1.2257093883157865E-7</v>
      </c>
      <c r="X54" s="73">
        <v>1.225753018090341E-7</v>
      </c>
      <c r="Y54" s="74">
        <v>1.2256687525050556E-7</v>
      </c>
      <c r="Z54" s="72">
        <v>1.2314186443155613E-7</v>
      </c>
      <c r="AA54" s="73">
        <v>1.2314186466144413E-7</v>
      </c>
      <c r="AB54" s="73">
        <v>1.2314188962988099E-7</v>
      </c>
      <c r="AC54" s="73">
        <v>1.2188260883935294E-7</v>
      </c>
      <c r="AD54" s="73">
        <v>1.2314189430078838E-7</v>
      </c>
      <c r="AE54" s="74">
        <v>1.2314187766300171E-7</v>
      </c>
    </row>
    <row r="55" spans="1:31" x14ac:dyDescent="0.3">
      <c r="A55" s="57" t="str">
        <f>GWP!A55</f>
        <v>Low CH4 leaking (biorefinery + CF)</v>
      </c>
      <c r="B55" s="72">
        <v>-7.0139747653291384E-9</v>
      </c>
      <c r="C55" s="73">
        <v>1.1532612246333024E-7</v>
      </c>
      <c r="D55" s="73">
        <v>-7.0425479171480145E-9</v>
      </c>
      <c r="E55" s="73">
        <v>1.1274740679625552E-7</v>
      </c>
      <c r="F55" s="73">
        <v>-1.1494193535187862E-7</v>
      </c>
      <c r="G55" s="74">
        <v>2.1445124335567351E-9</v>
      </c>
      <c r="H55" s="72">
        <v>3.9619963643989354E-9</v>
      </c>
      <c r="I55" s="73">
        <v>8.085675616223531E-9</v>
      </c>
      <c r="J55" s="73">
        <v>3.945214299146235E-9</v>
      </c>
      <c r="K55" s="73">
        <v>7.9883613752442043E-9</v>
      </c>
      <c r="L55" s="73">
        <v>3.880570053333099E-9</v>
      </c>
      <c r="M55" s="74">
        <v>2.4139956523094961E-9</v>
      </c>
      <c r="N55" s="72">
        <v>5.5197660696280875E-9</v>
      </c>
      <c r="O55" s="73">
        <v>1.1934533016846706E-7</v>
      </c>
      <c r="P55" s="73">
        <v>5.5388791350010842E-9</v>
      </c>
      <c r="Q55" s="73">
        <v>1.1680212795792409E-7</v>
      </c>
      <c r="R55" s="73">
        <v>-1.0318918347868603E-7</v>
      </c>
      <c r="S55" s="74">
        <v>5.8178730188325819E-9</v>
      </c>
      <c r="T55" s="72">
        <v>-5.2743682496692414E-8</v>
      </c>
      <c r="U55" s="73">
        <v>3.0057635170763584E-7</v>
      </c>
      <c r="V55" s="73">
        <v>-2.1639278040386659E-8</v>
      </c>
      <c r="W55" s="73">
        <v>3.0005014034446296E-7</v>
      </c>
      <c r="X55" s="73">
        <v>-3.492750882308819E-7</v>
      </c>
      <c r="Y55" s="74">
        <v>-5.2955169354175873E-8</v>
      </c>
      <c r="Z55" s="72">
        <v>1.2289448298371136E-9</v>
      </c>
      <c r="AA55" s="73">
        <v>2.5216565940182101E-8</v>
      </c>
      <c r="AB55" s="73">
        <v>1.0410434748105779E-9</v>
      </c>
      <c r="AC55" s="73">
        <v>2.3082782465256327E-8</v>
      </c>
      <c r="AD55" s="73">
        <v>-1.3607400870306254E-8</v>
      </c>
      <c r="AE55" s="74">
        <v>-1.1240792598330252E-9</v>
      </c>
    </row>
    <row r="56" spans="1:31" x14ac:dyDescent="0.3">
      <c r="A56" s="57" t="str">
        <f>GWP!A56</f>
        <v>Biogas upgrading (biorefinery + CF)</v>
      </c>
      <c r="B56" s="72">
        <v>-6.6727892978886706E-9</v>
      </c>
      <c r="C56" s="73">
        <v>1.1650040616335931E-7</v>
      </c>
      <c r="D56" s="73">
        <v>-6.667429391390283E-9</v>
      </c>
      <c r="E56" s="73">
        <v>1.1314509236919141E-7</v>
      </c>
      <c r="F56" s="73">
        <v>-1.1457002583675795E-7</v>
      </c>
      <c r="G56" s="74">
        <v>2.146675716418484E-9</v>
      </c>
      <c r="H56" s="72">
        <v>3.875328343453272E-9</v>
      </c>
      <c r="I56" s="73">
        <v>7.8656592452960725E-9</v>
      </c>
      <c r="J56" s="73">
        <v>3.8445823864505945E-9</v>
      </c>
      <c r="K56" s="73">
        <v>7.7532926047694264E-9</v>
      </c>
      <c r="L56" s="73">
        <v>3.8060684049075333E-9</v>
      </c>
      <c r="M56" s="74">
        <v>2.3378213508895774E-9</v>
      </c>
      <c r="N56" s="72">
        <v>5.4652412015273679E-9</v>
      </c>
      <c r="O56" s="73">
        <v>1.2032217225647258E-7</v>
      </c>
      <c r="P56" s="73">
        <v>5.4620019802896717E-9</v>
      </c>
      <c r="Q56" s="73">
        <v>1.1718421641982272E-7</v>
      </c>
      <c r="R56" s="73">
        <v>-1.036825926391884E-7</v>
      </c>
      <c r="S56" s="74">
        <v>5.36979232406494E-9</v>
      </c>
      <c r="T56" s="72">
        <v>-5.2090193357973558E-8</v>
      </c>
      <c r="U56" s="73">
        <v>3.0122714280657131E-7</v>
      </c>
      <c r="V56" s="73">
        <v>-2.1344325496077574E-8</v>
      </c>
      <c r="W56" s="73">
        <v>3.007309083941926E-7</v>
      </c>
      <c r="X56" s="73">
        <v>-3.486184288119089E-7</v>
      </c>
      <c r="Y56" s="74">
        <v>-5.2302564328514524E-8</v>
      </c>
      <c r="Z56" s="72">
        <v>1.473447239249322E-9</v>
      </c>
      <c r="AA56" s="73">
        <v>2.6169164704706921E-8</v>
      </c>
      <c r="AB56" s="73">
        <v>1.0376250693261121E-9</v>
      </c>
      <c r="AC56" s="73">
        <v>2.4026173067224596E-8</v>
      </c>
      <c r="AD56" s="73">
        <v>-1.4676485341862758E-8</v>
      </c>
      <c r="AE56" s="74">
        <v>-2.1909182251231916E-9</v>
      </c>
    </row>
    <row r="57" spans="1:31" x14ac:dyDescent="0.3">
      <c r="A57" s="57" t="str">
        <f>GWP!A57</f>
        <v>Low CH4 leaking (only biorefinery)</v>
      </c>
      <c r="B57" s="72">
        <v>-7.2936274952298415E-9</v>
      </c>
      <c r="C57" s="73">
        <v>1.1526668184029948E-7</v>
      </c>
      <c r="D57" s="73">
        <v>-7.4670538326973484E-9</v>
      </c>
      <c r="E57" s="73">
        <v>1.1274819580929917E-7</v>
      </c>
      <c r="F57" s="73">
        <v>-1.1458638424348202E-7</v>
      </c>
      <c r="G57" s="74">
        <v>1.2762332889391043E-9</v>
      </c>
      <c r="H57" s="72">
        <v>4.0387469244836372E-9</v>
      </c>
      <c r="I57" s="73">
        <v>8.1453155175107295E-9</v>
      </c>
      <c r="J57" s="73">
        <v>3.9153832087999133E-9</v>
      </c>
      <c r="K57" s="73">
        <v>8.0127346582411286E-9</v>
      </c>
      <c r="L57" s="73">
        <v>3.9102335122511371E-9</v>
      </c>
      <c r="M57" s="74">
        <v>2.476691177914489E-9</v>
      </c>
      <c r="N57" s="72">
        <v>5.6297822975737757E-9</v>
      </c>
      <c r="O57" s="73">
        <v>1.1933818382399813E-7</v>
      </c>
      <c r="P57" s="73">
        <v>5.5623164875731023E-9</v>
      </c>
      <c r="Q57" s="73">
        <v>1.1673129880241169E-7</v>
      </c>
      <c r="R57" s="73">
        <v>-1.0270531969607419E-7</v>
      </c>
      <c r="S57" s="74">
        <v>6.206340489175716E-9</v>
      </c>
      <c r="T57" s="72">
        <v>-5.2735383946460998E-8</v>
      </c>
      <c r="U57" s="73">
        <v>3.0058459938347269E-7</v>
      </c>
      <c r="V57" s="73">
        <v>-2.3103561203281851E-8</v>
      </c>
      <c r="W57" s="73">
        <v>2.999654337415422E-7</v>
      </c>
      <c r="X57" s="73">
        <v>-3.4923931223528581E-7</v>
      </c>
      <c r="Y57" s="74">
        <v>-5.2948833735545792E-8</v>
      </c>
      <c r="Z57" s="72">
        <v>1.2455079298051302E-9</v>
      </c>
      <c r="AA57" s="73">
        <v>2.5401668624957331E-8</v>
      </c>
      <c r="AB57" s="73">
        <v>1.2296307012825566E-9</v>
      </c>
      <c r="AC57" s="73">
        <v>2.3047898476854651E-8</v>
      </c>
      <c r="AD57" s="73">
        <v>-1.362877618072971E-8</v>
      </c>
      <c r="AE57" s="74">
        <v>-1.5969511596041384E-9</v>
      </c>
    </row>
    <row r="58" spans="1:31" x14ac:dyDescent="0.3">
      <c r="A58" s="57" t="str">
        <f>GWP!A58</f>
        <v>Biogas upgrading (only biorefinery)</v>
      </c>
      <c r="B58" s="72">
        <v>-6.2575002965975291E-9</v>
      </c>
      <c r="C58" s="73">
        <v>1.1664631718720313E-7</v>
      </c>
      <c r="D58" s="73">
        <v>-7.0406402897004213E-9</v>
      </c>
      <c r="E58" s="73">
        <v>1.1317770808332439E-7</v>
      </c>
      <c r="F58" s="73">
        <v>-1.141296846030732E-7</v>
      </c>
      <c r="G58" s="74">
        <v>2.5100742653349214E-9</v>
      </c>
      <c r="H58" s="72">
        <v>4.3136665613100788E-9</v>
      </c>
      <c r="I58" s="73">
        <v>8.4292260872166812E-9</v>
      </c>
      <c r="J58" s="73">
        <v>4.2065085214982601E-9</v>
      </c>
      <c r="K58" s="73">
        <v>8.2775450082963009E-9</v>
      </c>
      <c r="L58" s="73">
        <v>4.1624081763615676E-9</v>
      </c>
      <c r="M58" s="74">
        <v>2.7470434233502155E-9</v>
      </c>
      <c r="N58" s="72">
        <v>6.6669472194015452E-9</v>
      </c>
      <c r="O58" s="73">
        <v>1.2079352968031137E-7</v>
      </c>
      <c r="P58" s="73">
        <v>7.0230110311059024E-9</v>
      </c>
      <c r="Q58" s="73">
        <v>1.1767242923411885E-7</v>
      </c>
      <c r="R58" s="73">
        <v>-1.0140838559654597E-7</v>
      </c>
      <c r="S58" s="74">
        <v>7.1830063695616097E-9</v>
      </c>
      <c r="T58" s="72">
        <v>-5.1796341055026505E-8</v>
      </c>
      <c r="U58" s="73">
        <v>3.0152617314196046E-7</v>
      </c>
      <c r="V58" s="73">
        <v>-2.2152044141357374E-8</v>
      </c>
      <c r="W58" s="73">
        <v>3.0093472656271329E-7</v>
      </c>
      <c r="X58" s="73">
        <v>-3.4829222296503789E-7</v>
      </c>
      <c r="Y58" s="74">
        <v>-5.2009303314865149E-8</v>
      </c>
      <c r="Z58" s="72">
        <v>2.6547451827366776E-9</v>
      </c>
      <c r="AA58" s="73">
        <v>2.6841691594062306E-8</v>
      </c>
      <c r="AB58" s="73">
        <v>2.6430327798138212E-9</v>
      </c>
      <c r="AC58" s="73">
        <v>2.4473809351023936E-8</v>
      </c>
      <c r="AD58" s="73">
        <v>-1.2218565816186772E-8</v>
      </c>
      <c r="AE58" s="74">
        <v>-1.6162825428469254E-10</v>
      </c>
    </row>
    <row r="59" spans="1:31" x14ac:dyDescent="0.3">
      <c r="A59" s="57" t="str">
        <f>GWP!A59</f>
        <v>Average electricity</v>
      </c>
      <c r="B59" s="72">
        <v>-7.7025135810417946E-9</v>
      </c>
      <c r="C59" s="73">
        <v>1.1563899331844463E-7</v>
      </c>
      <c r="D59" s="73">
        <v>-7.6594939130250866E-9</v>
      </c>
      <c r="E59" s="73">
        <v>1.1214106550815474E-7</v>
      </c>
      <c r="F59" s="73">
        <v>-1.149552939777578E-7</v>
      </c>
      <c r="G59" s="74">
        <v>1.6720579447884924E-9</v>
      </c>
      <c r="H59" s="72">
        <v>4.1136337050447499E-9</v>
      </c>
      <c r="I59" s="73">
        <v>8.2977504346925595E-9</v>
      </c>
      <c r="J59" s="73">
        <v>4.1029964027822014E-9</v>
      </c>
      <c r="K59" s="73">
        <v>8.1968241805520548E-9</v>
      </c>
      <c r="L59" s="73">
        <v>4.0339218703693894E-9</v>
      </c>
      <c r="M59" s="74">
        <v>2.6287320804533628E-9</v>
      </c>
      <c r="N59" s="72">
        <v>5.78898656507049E-9</v>
      </c>
      <c r="O59" s="73">
        <v>1.2023910439355279E-7</v>
      </c>
      <c r="P59" s="73">
        <v>5.7199475075449467E-9</v>
      </c>
      <c r="Q59" s="73">
        <v>1.1678875723954328E-7</v>
      </c>
      <c r="R59" s="73">
        <v>-1.028092317349039E-7</v>
      </c>
      <c r="S59" s="74">
        <v>6.0136490236609091E-9</v>
      </c>
      <c r="T59" s="72">
        <v>-5.2822336264233552E-8</v>
      </c>
      <c r="U59" s="73">
        <v>3.0059731264159905E-7</v>
      </c>
      <c r="V59" s="73">
        <v>-2.108953377185463E-8</v>
      </c>
      <c r="W59" s="73">
        <v>3.0009368501445299E-7</v>
      </c>
      <c r="X59" s="73">
        <v>-3.493755352613882E-7</v>
      </c>
      <c r="Y59" s="74">
        <v>-5.303660587303714E-8</v>
      </c>
      <c r="Z59" s="72">
        <v>7.5893353361482725E-10</v>
      </c>
      <c r="AA59" s="73">
        <v>2.4845661228463196E-8</v>
      </c>
      <c r="AB59" s="73">
        <v>4.6300349721080527E-10</v>
      </c>
      <c r="AC59" s="73">
        <v>2.2526505892329118E-8</v>
      </c>
      <c r="AD59" s="73">
        <v>-1.4071460393472544E-8</v>
      </c>
      <c r="AE59" s="74">
        <v>-1.4362631023643108E-9</v>
      </c>
    </row>
    <row r="60" spans="1:31" x14ac:dyDescent="0.3">
      <c r="A60" s="57" t="str">
        <f>GWP!A60</f>
        <v>Average space heating</v>
      </c>
      <c r="B60" s="84">
        <v>-7.1012373935147168E-9</v>
      </c>
      <c r="C60" s="85">
        <v>1.1589645894446838E-7</v>
      </c>
      <c r="D60" s="85">
        <v>-7.0618796368343654E-9</v>
      </c>
      <c r="E60" s="85">
        <v>1.1261624849800253E-7</v>
      </c>
      <c r="F60" s="85">
        <v>-1.1454386068056747E-7</v>
      </c>
      <c r="G60" s="86">
        <v>2.1114519872358475E-9</v>
      </c>
      <c r="H60" s="84">
        <v>3.9683593002696418E-9</v>
      </c>
      <c r="I60" s="85">
        <v>8.0772418343720257E-9</v>
      </c>
      <c r="J60" s="85">
        <v>3.9553484604400259E-9</v>
      </c>
      <c r="K60" s="85">
        <v>7.9820909842651082E-9</v>
      </c>
      <c r="L60" s="85">
        <v>3.8902150695711077E-9</v>
      </c>
      <c r="M60" s="86">
        <v>2.4214250103618505E-9</v>
      </c>
      <c r="N60" s="84">
        <v>5.4774989012027308E-9</v>
      </c>
      <c r="O60" s="85">
        <v>1.1990762578164206E-7</v>
      </c>
      <c r="P60" s="85">
        <v>5.4082026592684856E-9</v>
      </c>
      <c r="Q60" s="85">
        <v>1.1640443171265483E-7</v>
      </c>
      <c r="R60" s="85">
        <v>-1.0297192794326113E-7</v>
      </c>
      <c r="S60" s="86">
        <v>5.7677453247634034E-9</v>
      </c>
      <c r="T60" s="84">
        <v>-5.274429378400239E-8</v>
      </c>
      <c r="U60" s="85">
        <v>3.0056711536551003E-7</v>
      </c>
      <c r="V60" s="85">
        <v>-2.1632600515809356E-8</v>
      </c>
      <c r="W60" s="85">
        <v>3.000432491887585E-7</v>
      </c>
      <c r="X60" s="85">
        <v>-3.4928242043508833E-7</v>
      </c>
      <c r="Y60" s="86">
        <v>-5.2953223582036677E-8</v>
      </c>
      <c r="Z60" s="84">
        <v>1.2337814267859385E-9</v>
      </c>
      <c r="AA60" s="85">
        <v>2.5214931541219076E-8</v>
      </c>
      <c r="AB60" s="85">
        <v>1.0477807875205527E-9</v>
      </c>
      <c r="AC60" s="85">
        <v>2.3076644757536721E-8</v>
      </c>
      <c r="AD60" s="85">
        <v>-1.3605030558708853E-8</v>
      </c>
      <c r="AE60" s="86">
        <v>-1.1216164993915378E-9</v>
      </c>
    </row>
    <row r="61" spans="1:31" x14ac:dyDescent="0.3">
      <c r="A61" s="57" t="str">
        <f>GWP!A61</f>
        <v>No NaOCl</v>
      </c>
      <c r="B61" s="84">
        <v>-8.3549137966558147E-9</v>
      </c>
      <c r="C61" s="85">
        <v>1.1439868656527348E-7</v>
      </c>
      <c r="D61" s="85">
        <v>-8.3591055594575186E-9</v>
      </c>
      <c r="E61" s="85">
        <v>1.1125993475922789E-7</v>
      </c>
      <c r="F61" s="85">
        <v>-1.1617546239560865E-7</v>
      </c>
      <c r="G61" s="86">
        <v>8.5867910745689891E-10</v>
      </c>
      <c r="H61" s="84">
        <v>2.617014639173586E-9</v>
      </c>
      <c r="I61" s="85">
        <v>6.7198942551070182E-9</v>
      </c>
      <c r="J61" s="85">
        <v>2.6285840053752161E-9</v>
      </c>
      <c r="K61" s="85">
        <v>6.6582808988880783E-9</v>
      </c>
      <c r="L61" s="85">
        <v>2.5793295847451764E-9</v>
      </c>
      <c r="M61" s="86">
        <v>1.1039632420916248E-9</v>
      </c>
      <c r="N61" s="84">
        <v>3.7336928400884558E-9</v>
      </c>
      <c r="O61" s="85">
        <v>1.1792544564239059E-7</v>
      </c>
      <c r="P61" s="85">
        <v>4.5380129016994581E-9</v>
      </c>
      <c r="Q61" s="85">
        <v>1.1523079769114929E-7</v>
      </c>
      <c r="R61" s="85">
        <v>-1.0404816221431731E-7</v>
      </c>
      <c r="S61" s="86">
        <v>4.9364617843405779E-9</v>
      </c>
      <c r="T61" s="84">
        <v>-5.4066746607549101E-8</v>
      </c>
      <c r="U61" s="85">
        <v>2.9925256486192206E-7</v>
      </c>
      <c r="V61" s="85">
        <v>-2.2983154433593659E-8</v>
      </c>
      <c r="W61" s="85">
        <v>2.9872466808457387E-7</v>
      </c>
      <c r="X61" s="85">
        <v>-3.5059166997877917E-7</v>
      </c>
      <c r="Y61" s="86">
        <v>-5.4305916664543037E-8</v>
      </c>
      <c r="Z61" s="84">
        <v>-1.1117944528144522E-10</v>
      </c>
      <c r="AA61" s="85">
        <v>2.3888025408594595E-8</v>
      </c>
      <c r="AB61" s="85">
        <v>-2.9413755564357857E-10</v>
      </c>
      <c r="AC61" s="85">
        <v>2.1754210787002665E-8</v>
      </c>
      <c r="AD61" s="85">
        <v>-1.494102114715123E-8</v>
      </c>
      <c r="AE61" s="86">
        <v>-2.4376091294613436E-9</v>
      </c>
    </row>
    <row r="62" spans="1:31" x14ac:dyDescent="0.3">
      <c r="A62" s="57" t="str">
        <f>GWP!A62</f>
        <v>PHA composting</v>
      </c>
      <c r="B62" s="87">
        <v>-7.0415000477311227E-9</v>
      </c>
      <c r="C62" s="88">
        <v>1.1576117597796005E-7</v>
      </c>
      <c r="D62" s="88">
        <v>-7.2055281798341211E-9</v>
      </c>
      <c r="E62" s="88">
        <v>1.1296791159659575E-7</v>
      </c>
      <c r="F62" s="88">
        <v>-1.1465868985048384E-7</v>
      </c>
      <c r="G62" s="89">
        <v>2.1622247540521869E-9</v>
      </c>
      <c r="H62" s="87">
        <v>3.9932302383021089E-9</v>
      </c>
      <c r="I62" s="88">
        <v>7.9771983021977854E-9</v>
      </c>
      <c r="J62" s="88">
        <v>3.9485130162617254E-9</v>
      </c>
      <c r="K62" s="88">
        <v>8.1003227931521754E-9</v>
      </c>
      <c r="L62" s="88">
        <v>3.9586617536510079E-9</v>
      </c>
      <c r="M62" s="89">
        <v>2.4400422582774534E-9</v>
      </c>
      <c r="N62" s="87">
        <v>5.4990654958316313E-9</v>
      </c>
      <c r="O62" s="88">
        <v>1.1900849455134803E-7</v>
      </c>
      <c r="P62" s="88">
        <v>5.5308820360006899E-9</v>
      </c>
      <c r="Q62" s="88">
        <v>1.1705185205079036E-7</v>
      </c>
      <c r="R62" s="88">
        <v>-1.0268048418902277E-7</v>
      </c>
      <c r="S62" s="89">
        <v>5.8436730568759993E-9</v>
      </c>
      <c r="T62" s="87">
        <v>-5.265995044407485E-8</v>
      </c>
      <c r="U62" s="88">
        <v>3.0102901594670084E-7</v>
      </c>
      <c r="V62" s="88">
        <v>-2.1895301483332897E-8</v>
      </c>
      <c r="W62" s="88">
        <v>3.0033099713063414E-7</v>
      </c>
      <c r="X62" s="88">
        <v>-3.4930992673090303E-7</v>
      </c>
      <c r="Y62" s="89">
        <v>-5.256211891465736E-8</v>
      </c>
      <c r="Z62" s="87">
        <v>1.1631780500627701E-9</v>
      </c>
      <c r="AA62" s="88">
        <v>2.5239857153654609E-8</v>
      </c>
      <c r="AB62" s="88">
        <v>1.0762658500457178E-9</v>
      </c>
      <c r="AC62" s="88">
        <v>2.3041612016474676E-8</v>
      </c>
      <c r="AD62" s="88">
        <v>-1.3605699309806759E-8</v>
      </c>
      <c r="AE62" s="89">
        <v>-1.0181093118328454E-9</v>
      </c>
    </row>
    <row r="63" spans="1:31" x14ac:dyDescent="0.3">
      <c r="B63" s="73"/>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{0255F0AF-EF3E-4459-B4C0-DD9872C86363}</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{05AC01D9-1583-4629-BECD-1BC22F15FD38}</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{948B6873-5798-43ED-9E58-08BD1DE0F247}</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{020C984B-04B1-4ADB-98F6-C97E3C11A157}</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{1B3B5167-7873-427C-A370-B9873280ADD0}</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{643D5551-42CB-4B25-A808-9A1BEEF6966A}</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{6754B8FD-9BE7-49A6-AE64-CDEB8E062EF8}</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{6B8E7C2E-FF7D-49B1-BA48-A12CE2277F06}</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{08C41B82-69AB-4050-AC91-18BA48DBD09E}</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{6A19313A-BA0E-4F52-8911-A5DD2B62EAAE}</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{C992B770-ACC2-4CFF-9687-AE0B2360094A}</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{EC23EEA4-169D-4843-900B-B4D7F9B80CEA}</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{A0A66DD0-4E94-4E94-8B60-DCE58198EC03}</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{1B54F54D-8FA5-47B1-88C6-CA0322D516FE}</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{B58A76B6-D4D3-4183-BE54-BDC0DC95461F}</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{838B1428-5305-45F8-9BB1-DC04744B7A84}</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{E3D381A4-8513-46E6-ADD8-071FC37B2144}</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{D3D65C88-9EF7-4E52-8396-95A2B983FA88}</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{2946B03A-485A-4E7A-A343-CEABDCABB9F9}</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{5A08996D-E358-4E9C-BA3C-44763EC78F84}</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{7F83AD7C-D7A4-4C8A-B35F-482F25C180A0}</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{4C97BCB5-18BD-45CD-B574-7CE8BD4D5754}</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{2AE52260-6E15-405F-97C7-EB3317865CEA}</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{C1120B2F-AF19-4BA4-8868-D6B6B5A6239B}</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{CE34078A-5BCD-41E2-A7CB-DF18E68C195B}</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{2D27BDDC-D613-498C-BD46-DF1CBD84AB28}</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{EA4D8912-90FE-4F41-AE9C-EF037866373E}</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{D7E700B0-5D84-4D3B-BF99-1A5E71017F5E}</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{B0609FD2-4E62-4083-ACDC-1666BEEE4076}</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{026C3CC0-0BF2-4F05-8121-45496DCCC684}</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{B887799E-B316-40D1-9106-2AE9810A5D71}</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{CE1B1F2F-BC34-4178-B559-02C60AB8D788}</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{8A3E909A-F588-4714-8CD2-50BB523528DF}</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{C5EBEF9B-0386-49E3-B565-B0776633C85D}</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{0BAB7A6B-1D36-4055-9942-DEB5EA2C0A6D}</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{F5D392E1-3A13-4DAD-B316-E4BCC7E6CD53}</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{5548747B-B715-43AB-A9D2-DBA3A65E1BFA}</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{165BE2A7-E03D-4661-83FD-5B30CD4C1A34}</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{B23D11F5-1E7B-4B60-9D1B-03CE8060E53F}</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{967B962F-481F-4B61-BC20-00979CBC49C2}</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{C7C15A20-5044-444E-B9B8-C9E265A810E8}</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{E69A1F27-F443-47F7-B2AB-59587483360B}</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{63E5CD7A-F091-48DD-953C-24BA8CA02AE9}</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{1882F2ED-A685-4731-94BD-0F34C439F4CD}</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{0C2991AB-CEE4-4E65-8D27-20C65B5502CD}</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{62F3A260-F152-4CC6-876C-B47F9FE284F9}</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{7ACAA411-4463-4936-82C2-9181EBDE3DF9}</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{BD73C303-F058-4E12-8AEA-7F2E9B343B3D}</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{589BB6D3-6B1E-404E-8FF6-B17F73B2E59D}</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{A6177364-6107-4631-9C90-AA3EBA3D717F}</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{071ADF97-E88D-4638-8508-8290D0B41D28}</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{B41B288B-59C1-4E59-834B-B6D9AC37731A}</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{86ABCD71-31D8-4572-88EF-CC15FBB6003C}</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{EC2E9CCE-1F37-4CDC-AE0D-E80EA8E6F29C}</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{DC4139E6-686D-4918-A865-57F7D5292D90}</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{602725F0-06F8-46AD-9502-6327940BC446}</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{C131DE51-354F-4812-9491-0E54DF206D7A}</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{D1F2D400-EEAF-4F4D-9A86-64BEC949EC2C}</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{00B6C205-0D0D-414C-BA86-849D35171FF2}</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{9857FFB7-E68A-418F-98CE-95BD0CF7B124}</x14:id>
        </ext>
      </extLst>
    </cfRule>
  </conditionalFormatting>
  <conditionalFormatting sqref="B41:AE41">
    <cfRule type="dataBar" priority="31">
      <dataBar>
        <cfvo type="min"/>
        <cfvo type="max"/>
        <color theme="7"/>
      </dataBar>
      <extLst>
        <ext xmlns:x14="http://schemas.microsoft.com/office/spreadsheetml/2009/9/main" uri="{B025F937-C7B1-47D3-B67F-A62EFF666E3E}">
          <x14:id>{C630D620-3232-4920-944D-504A4EAB783C}</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{695EDF4B-49CD-48AF-A941-4ED2993CED8F}</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{953D9A62-7117-4632-8D3B-61B88465A756}</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{8A058CDF-0B75-4D63-9476-A1F8D10CAFFD}</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{08DDA601-C022-4640-A28E-676227F3EAFC}</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{897883DB-D4AB-4B67-8305-8FFB002EFA4D}</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{0B7AC3B4-92E6-40A2-A440-609E4CB4C0BB}</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{55129F71-C515-4E01-8E33-77FF01A983FF}</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{4D871AA1-6358-49DD-AFB0-AB611F33EB69}</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{846A2B90-C613-442C-AD7E-65C97103BE0F}</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{A10463AB-6175-4B75-9781-D72F2ADC3BBA}</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{E9B15CC1-F96F-49A3-93E4-574F8A32763C}</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{7DAAE4EF-8064-48C0-B811-8496117DFDC1}</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{E2EF02AF-DD83-44A2-BA30-5A6A65C2F007}</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{42A5139C-0F68-4B7D-9B43-8145BFC7154E}</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{2D136407-7A49-4C18-AD19-25254DD827EA}</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{AE9BC903-EA44-42E5-9E35-E58EFE2BA590}</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{8D2A9732-F2B4-4C66-8F0B-ED7EC8DDA878}</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{D6AC43D5-F499-4CDB-8594-EB4D6A190734}</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{1645E500-F913-4EB5-87EA-305E4475C728}</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{15D27A34-BCA6-4C51-8529-CA83E798AD43}</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{E98FC40D-6246-4D04-95B6-2A29DC8FFF80}</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{58AA217E-7F90-46AC-9D8D-0E4ECEA35912}</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{F7CCC3AE-5D08-4939-800C-38864873C867}</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{461C90FC-1A29-4B8D-81C2-0D74157F1193}</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{21DD6A17-879D-4FE0-825B-473718F22E27}</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{1709B4DA-2BBB-4621-8A11-752C462677DA}</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{43BADEEC-3821-4361-82FC-22A59FDD7A11}</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{9BEA83E5-AF49-4E0E-AB14-1EC3B2796790}</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{F4105CF9-2E27-4479-8BD6-5B553405F265}</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{F4F75C47-95AD-4407-9494-A4B56BB9A2F6}</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0255F0AF-EF3E-4459-B4C0-DD9872C86363}">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05AC01D9-1583-4629-BECD-1BC22F15FD38}">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948B6873-5798-43ED-9E58-08BD1DE0F247}">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020C984B-04B1-4ADB-98F6-C97E3C11A157}">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1B3B5167-7873-427C-A370-B9873280ADD0}">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643D5551-42CB-4B25-A808-9A1BEEF6966A}">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6754B8FD-9BE7-49A6-AE64-CDEB8E062EF8}">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6B8E7C2E-FF7D-49B1-BA48-A12CE2277F06}">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08C41B82-69AB-4050-AC91-18BA48DBD09E}">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6A19313A-BA0E-4F52-8911-A5DD2B62EAAE}">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C992B770-ACC2-4CFF-9687-AE0B2360094A}">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EC23EEA4-169D-4843-900B-B4D7F9B80CEA}">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A0A66DD0-4E94-4E94-8B60-DCE58198EC03}">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1B54F54D-8FA5-47B1-88C6-CA0322D516FE}">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B58A76B6-D4D3-4183-BE54-BDC0DC95461F}">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838B1428-5305-45F8-9BB1-DC04744B7A84}">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E3D381A4-8513-46E6-ADD8-071FC37B2144}">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D3D65C88-9EF7-4E52-8396-95A2B983FA88}">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2946B03A-485A-4E7A-A343-CEABDCABB9F9}">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5A08996D-E358-4E9C-BA3C-44763EC78F84}">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7F83AD7C-D7A4-4C8A-B35F-482F25C180A0}">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4C97BCB5-18BD-45CD-B574-7CE8BD4D5754}">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2AE52260-6E15-405F-97C7-EB3317865CEA}">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C1120B2F-AF19-4BA4-8868-D6B6B5A6239B}">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CE34078A-5BCD-41E2-A7CB-DF18E68C195B}">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2D27BDDC-D613-498C-BD46-DF1CBD84AB28}">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EA4D8912-90FE-4F41-AE9C-EF037866373E}">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D7E700B0-5D84-4D3B-BF99-1A5E71017F5E}">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B0609FD2-4E62-4083-ACDC-1666BEEE4076}">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026C3CC0-0BF2-4F05-8121-45496DCCC684}">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B887799E-B316-40D1-9106-2AE9810A5D71}">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CE1B1F2F-BC34-4178-B559-02C60AB8D788}">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8A3E909A-F588-4714-8CD2-50BB523528DF}">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C5EBEF9B-0386-49E3-B565-B0776633C85D}">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0BAB7A6B-1D36-4055-9942-DEB5EA2C0A6D}">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F5D392E1-3A13-4DAD-B316-E4BCC7E6CD53}">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5548747B-B715-43AB-A9D2-DBA3A65E1BFA}">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165BE2A7-E03D-4661-83FD-5B30CD4C1A34}">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B23D11F5-1E7B-4B60-9D1B-03CE8060E53F}">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967B962F-481F-4B61-BC20-00979CBC49C2}">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C7C15A20-5044-444E-B9B8-C9E265A810E8}">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E69A1F27-F443-47F7-B2AB-59587483360B}">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63E5CD7A-F091-48DD-953C-24BA8CA02AE9}">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1882F2ED-A685-4731-94BD-0F34C439F4CD}">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0C2991AB-CEE4-4E65-8D27-20C65B5502CD}">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62F3A260-F152-4CC6-876C-B47F9FE284F9}">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7ACAA411-4463-4936-82C2-9181EBDE3DF9}">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BD73C303-F058-4E12-8AEA-7F2E9B343B3D}">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589BB6D3-6B1E-404E-8FF6-B17F73B2E59D}">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A6177364-6107-4631-9C90-AA3EBA3D717F}">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071ADF97-E88D-4638-8508-8290D0B41D28}">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B41B288B-59C1-4E59-834B-B6D9AC37731A}">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86ABCD71-31D8-4572-88EF-CC15FBB6003C}">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EC2E9CCE-1F37-4CDC-AE0D-E80EA8E6F29C}">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DC4139E6-686D-4918-A865-57F7D5292D90}">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602725F0-06F8-46AD-9502-6327940BC446}">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C131DE51-354F-4812-9491-0E54DF206D7A}">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D1F2D400-EEAF-4F4D-9A86-64BEC949EC2C}">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00B6C205-0D0D-414C-BA86-849D35171FF2}">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9857FFB7-E68A-418F-98CE-95BD0CF7B124}">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C630D620-3232-4920-944D-504A4EAB783C}">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695EDF4B-49CD-48AF-A941-4ED2993CED8F}">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953D9A62-7117-4632-8D3B-61B88465A756}">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8A058CDF-0B75-4D63-9476-A1F8D10CAFFD}">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08DDA601-C022-4640-A28E-676227F3EAFC}">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897883DB-D4AB-4B67-8305-8FFB002EFA4D}">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0B7AC3B4-92E6-40A2-A440-609E4CB4C0BB}">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55129F71-C515-4E01-8E33-77FF01A983FF}">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4D871AA1-6358-49DD-AFB0-AB611F33EB69}">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846A2B90-C613-442C-AD7E-65C97103BE0F}">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A10463AB-6175-4B75-9781-D72F2ADC3BBA}">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E9B15CC1-F96F-49A3-93E4-574F8A32763C}">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7DAAE4EF-8064-48C0-B811-8496117DFDC1}">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E2EF02AF-DD83-44A2-BA30-5A6A65C2F007}">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42A5139C-0F68-4B7D-9B43-8145BFC7154E}">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2D136407-7A49-4C18-AD19-25254DD827EA}">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AE9BC903-EA44-42E5-9E35-E58EFE2BA590}">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8D2A9732-F2B4-4C66-8F0B-ED7EC8DDA878}">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D6AC43D5-F499-4CDB-8594-EB4D6A190734}">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1645E500-F913-4EB5-87EA-305E4475C728}">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15D27A34-BCA6-4C51-8529-CA83E798AD43}">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E98FC40D-6246-4D04-95B6-2A29DC8FFF80}">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58AA217E-7F90-46AC-9D8D-0E4ECEA35912}">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F7CCC3AE-5D08-4939-800C-38864873C867}">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461C90FC-1A29-4B8D-81C2-0D74157F1193}">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21DD6A17-879D-4FE0-825B-473718F22E27}">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1709B4DA-2BBB-4621-8A11-752C462677DA}">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43BADEEC-3821-4361-82FC-22A59FDD7A11}">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9BEA83E5-AF49-4E0E-AB14-1EC3B2796790}">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F4105CF9-2E27-4479-8BD6-5B553405F265}">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F4F75C47-95AD-4407-9494-A4B56BB9A2F6}">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E63"/>
  <sheetViews>
    <sheetView zoomScale="85" zoomScaleNormal="85" workbookViewId="0">
      <pane xSplit="1" ySplit="5" topLeftCell="B6" activePane="bottomRight" state="frozen"/>
      <selection activeCell="B95" sqref="B95:AE102"/>
      <selection pane="topRight" activeCell="B95" sqref="B95:AE102"/>
      <selection pane="bottomLeft" activeCell="B95" sqref="B95:AE102"/>
      <selection pane="bottomRight" activeCell="A46" sqref="A46:XFD46"/>
    </sheetView>
  </sheetViews>
  <sheetFormatPr defaultColWidth="9.109375" defaultRowHeight="13.8" x14ac:dyDescent="0.3"/>
  <cols>
    <col min="1" max="1" width="33.44140625" style="57" customWidth="1"/>
    <col min="2" max="31" width="6.6640625" style="57" customWidth="1"/>
    <col min="32" max="16384" width="9.109375" style="57"/>
  </cols>
  <sheetData>
    <row r="1" spans="1:31" ht="18" x14ac:dyDescent="0.35">
      <c r="A1" s="56" t="s">
        <v>175</v>
      </c>
    </row>
    <row r="2" spans="1:31" x14ac:dyDescent="0.3">
      <c r="A2" s="58"/>
    </row>
    <row r="3" spans="1:31" x14ac:dyDescent="0.3">
      <c r="B3" s="164" t="s">
        <v>0</v>
      </c>
      <c r="C3" s="165"/>
      <c r="D3" s="165"/>
      <c r="E3" s="165"/>
      <c r="F3" s="165"/>
      <c r="G3" s="166"/>
      <c r="H3" s="164" t="s">
        <v>1</v>
      </c>
      <c r="I3" s="165"/>
      <c r="J3" s="165"/>
      <c r="K3" s="165"/>
      <c r="L3" s="165"/>
      <c r="M3" s="166"/>
      <c r="N3" s="164" t="s">
        <v>5</v>
      </c>
      <c r="O3" s="165"/>
      <c r="P3" s="165"/>
      <c r="Q3" s="165"/>
      <c r="R3" s="165"/>
      <c r="S3" s="166"/>
      <c r="T3" s="164" t="s">
        <v>6</v>
      </c>
      <c r="U3" s="165"/>
      <c r="V3" s="165"/>
      <c r="W3" s="165"/>
      <c r="X3" s="165"/>
      <c r="Y3" s="166"/>
      <c r="Z3" s="164" t="s">
        <v>7</v>
      </c>
      <c r="AA3" s="165"/>
      <c r="AB3" s="165"/>
      <c r="AC3" s="165"/>
      <c r="AD3" s="165"/>
      <c r="AE3" s="166"/>
    </row>
    <row r="4" spans="1:31" s="59" customFormat="1" ht="27.6" x14ac:dyDescent="0.3">
      <c r="B4" s="60" t="str">
        <f>GWP!B4</f>
        <v>FW_sep.</v>
      </c>
      <c r="C4" s="61" t="str">
        <f>GWP!C4</f>
        <v>FW_residual</v>
      </c>
      <c r="D4" s="61" t="str">
        <f>GWP!D4</f>
        <v>FW_AD</v>
      </c>
      <c r="E4" s="61" t="str">
        <f>GWP!E4</f>
        <v>FW_Inc</v>
      </c>
      <c r="F4" s="61" t="str">
        <f>GWP!F4</f>
        <v>SS_AD_Inc</v>
      </c>
      <c r="G4" s="62" t="str">
        <f>GWP!G4</f>
        <v>SS_AD_UOL</v>
      </c>
      <c r="H4" s="63" t="str">
        <f>GWP!H4</f>
        <v>FW_sep.</v>
      </c>
      <c r="I4" s="64" t="str">
        <f>GWP!I4</f>
        <v>FW_residual</v>
      </c>
      <c r="J4" s="64" t="str">
        <f>GWP!J4</f>
        <v>FW_AD</v>
      </c>
      <c r="K4" s="64" t="str">
        <f>GWP!K4</f>
        <v>FW_Inc</v>
      </c>
      <c r="L4" s="64" t="str">
        <f>GWP!L4</f>
        <v>SS_AD_Inc</v>
      </c>
      <c r="M4" s="65" t="str">
        <f>GWP!M4</f>
        <v>SS_AD_UOL</v>
      </c>
      <c r="N4" s="63" t="str">
        <f>GWP!N4</f>
        <v>FW_sep.</v>
      </c>
      <c r="O4" s="64" t="str">
        <f>GWP!O4</f>
        <v>FW_residual</v>
      </c>
      <c r="P4" s="64" t="str">
        <f>GWP!P4</f>
        <v>FW_AD</v>
      </c>
      <c r="Q4" s="64" t="str">
        <f>GWP!Q4</f>
        <v>FW_Inc</v>
      </c>
      <c r="R4" s="64" t="str">
        <f>GWP!R4</f>
        <v>SS_AD_Inc</v>
      </c>
      <c r="S4" s="65" t="str">
        <f>GWP!S4</f>
        <v>SS_AD_UOL</v>
      </c>
      <c r="T4" s="63" t="str">
        <f>GWP!T4</f>
        <v>FW_sep.</v>
      </c>
      <c r="U4" s="64" t="str">
        <f>GWP!U4</f>
        <v>FW_residual</v>
      </c>
      <c r="V4" s="64" t="str">
        <f>GWP!V4</f>
        <v>FW_AD</v>
      </c>
      <c r="W4" s="64" t="str">
        <f>GWP!W4</f>
        <v>FW_Inc</v>
      </c>
      <c r="X4" s="64" t="str">
        <f>GWP!X4</f>
        <v>SS_AD_Inc</v>
      </c>
      <c r="Y4" s="65" t="str">
        <f>GWP!Y4</f>
        <v>SS_AD_UOL</v>
      </c>
      <c r="Z4" s="63" t="str">
        <f>GWP!Z4</f>
        <v>FW_sep.</v>
      </c>
      <c r="AA4" s="64" t="str">
        <f>GWP!AA4</f>
        <v>FW_residual</v>
      </c>
      <c r="AB4" s="64" t="str">
        <f>GWP!AB4</f>
        <v>FW_AD</v>
      </c>
      <c r="AC4" s="64" t="str">
        <f>GWP!AC4</f>
        <v>FW_Inc</v>
      </c>
      <c r="AD4" s="64" t="str">
        <f>GWP!AD4</f>
        <v>SS_AD_Inc</v>
      </c>
      <c r="AE4" s="65" t="str">
        <f>GWP!AE4</f>
        <v>SS_AD_UOL</v>
      </c>
    </row>
    <row r="5" spans="1:31" s="59" customFormat="1" x14ac:dyDescent="0.3">
      <c r="B5" s="66" t="s">
        <v>47</v>
      </c>
      <c r="C5" s="67" t="str">
        <f t="shared" ref="C5:AE5" si="0">B5</f>
        <v>CTUh</v>
      </c>
      <c r="D5" s="67" t="str">
        <f t="shared" si="0"/>
        <v>CTUh</v>
      </c>
      <c r="E5" s="67" t="str">
        <f t="shared" si="0"/>
        <v>CTUh</v>
      </c>
      <c r="F5" s="67" t="str">
        <f t="shared" si="0"/>
        <v>CTUh</v>
      </c>
      <c r="G5" s="68" t="str">
        <f t="shared" si="0"/>
        <v>CTUh</v>
      </c>
      <c r="H5" s="66" t="str">
        <f t="shared" si="0"/>
        <v>CTUh</v>
      </c>
      <c r="I5" s="67" t="str">
        <f t="shared" si="0"/>
        <v>CTUh</v>
      </c>
      <c r="J5" s="67" t="str">
        <f t="shared" si="0"/>
        <v>CTUh</v>
      </c>
      <c r="K5" s="67" t="str">
        <f t="shared" si="0"/>
        <v>CTUh</v>
      </c>
      <c r="L5" s="67" t="str">
        <f t="shared" si="0"/>
        <v>CTUh</v>
      </c>
      <c r="M5" s="68" t="str">
        <f t="shared" si="0"/>
        <v>CTUh</v>
      </c>
      <c r="N5" s="66" t="str">
        <f t="shared" si="0"/>
        <v>CTUh</v>
      </c>
      <c r="O5" s="67" t="str">
        <f t="shared" si="0"/>
        <v>CTUh</v>
      </c>
      <c r="P5" s="67" t="str">
        <f t="shared" si="0"/>
        <v>CTUh</v>
      </c>
      <c r="Q5" s="67" t="str">
        <f t="shared" si="0"/>
        <v>CTUh</v>
      </c>
      <c r="R5" s="67" t="str">
        <f t="shared" si="0"/>
        <v>CTUh</v>
      </c>
      <c r="S5" s="68" t="str">
        <f t="shared" si="0"/>
        <v>CTUh</v>
      </c>
      <c r="T5" s="66" t="str">
        <f t="shared" si="0"/>
        <v>CTUh</v>
      </c>
      <c r="U5" s="67" t="str">
        <f t="shared" si="0"/>
        <v>CTUh</v>
      </c>
      <c r="V5" s="67" t="str">
        <f t="shared" si="0"/>
        <v>CTUh</v>
      </c>
      <c r="W5" s="67" t="str">
        <f t="shared" si="0"/>
        <v>CTUh</v>
      </c>
      <c r="X5" s="67" t="str">
        <f t="shared" si="0"/>
        <v>CTUh</v>
      </c>
      <c r="Y5" s="68" t="str">
        <f t="shared" si="0"/>
        <v>CTUh</v>
      </c>
      <c r="Z5" s="66" t="str">
        <f t="shared" si="0"/>
        <v>CTUh</v>
      </c>
      <c r="AA5" s="67" t="str">
        <f t="shared" si="0"/>
        <v>CTUh</v>
      </c>
      <c r="AB5" s="67" t="str">
        <f t="shared" si="0"/>
        <v>CTUh</v>
      </c>
      <c r="AC5" s="67" t="str">
        <f t="shared" si="0"/>
        <v>CTUh</v>
      </c>
      <c r="AD5" s="67" t="str">
        <f t="shared" si="0"/>
        <v>CTUh</v>
      </c>
      <c r="AE5" s="68" t="str">
        <f t="shared" si="0"/>
        <v>CTUh</v>
      </c>
    </row>
    <row r="6" spans="1:31" s="59" customFormat="1" x14ac:dyDescent="0.3">
      <c r="A6" s="80" t="str">
        <f>GWP!A6</f>
        <v>PHA_refinery+PHA refinery</v>
      </c>
      <c r="B6" s="69">
        <v>1.2742095526161394E-7</v>
      </c>
      <c r="C6" s="70">
        <v>1.2894751541068097E-7</v>
      </c>
      <c r="D6" s="70">
        <v>1.268790910374528E-7</v>
      </c>
      <c r="E6" s="70">
        <v>1.282245742937557E-7</v>
      </c>
      <c r="F6" s="70">
        <v>1.2820962757898318E-7</v>
      </c>
      <c r="G6" s="71">
        <v>1.2784627089271247E-7</v>
      </c>
      <c r="H6" s="69">
        <v>1.1086499464621098E-7</v>
      </c>
      <c r="I6" s="70">
        <v>1.08133261866628E-7</v>
      </c>
      <c r="J6" s="70">
        <v>1.1046790919333839E-7</v>
      </c>
      <c r="K6" s="70">
        <v>1.097307611046044E-7</v>
      </c>
      <c r="L6" s="70">
        <v>1.1078382472181896E-7</v>
      </c>
      <c r="M6" s="71">
        <v>1.1008166770517673E-7</v>
      </c>
      <c r="N6" s="69">
        <v>1.0935714800526635E-7</v>
      </c>
      <c r="O6" s="70">
        <v>1.096235142556261E-7</v>
      </c>
      <c r="P6" s="70">
        <v>1.105034528486668E-7</v>
      </c>
      <c r="Q6" s="70">
        <v>1.1108542719255524E-7</v>
      </c>
      <c r="R6" s="70">
        <v>1.0996057782554849E-7</v>
      </c>
      <c r="S6" s="71">
        <v>1.0992004829455733E-7</v>
      </c>
      <c r="T6" s="69">
        <v>1.0416313075101391E-7</v>
      </c>
      <c r="U6" s="70">
        <v>1.0366731016293912E-7</v>
      </c>
      <c r="V6" s="70">
        <v>1.0481545329175631E-7</v>
      </c>
      <c r="W6" s="70">
        <v>1.0344913835214779E-7</v>
      </c>
      <c r="X6" s="70">
        <v>1.0375627481372414E-7</v>
      </c>
      <c r="Y6" s="71">
        <v>1.0534392355124416E-7</v>
      </c>
      <c r="Z6" s="69">
        <v>1.2163088066623983E-7</v>
      </c>
      <c r="AA6" s="70">
        <v>1.2172529909445377E-7</v>
      </c>
      <c r="AB6" s="70">
        <v>1.2116179626545701E-7</v>
      </c>
      <c r="AC6" s="70">
        <v>1.2071413443527585E-7</v>
      </c>
      <c r="AD6" s="70">
        <v>1.1978602170233082E-7</v>
      </c>
      <c r="AE6" s="71">
        <v>1.2094383913997736E-7</v>
      </c>
    </row>
    <row r="7" spans="1:31" s="59" customFormat="1" x14ac:dyDescent="0.3">
      <c r="A7" s="80" t="str">
        <f>GWP!A7</f>
        <v>PHA_refinery+Collection</v>
      </c>
      <c r="B7" s="72">
        <v>1.9311824133562671E-8</v>
      </c>
      <c r="C7" s="73">
        <v>1.9096095896101809E-8</v>
      </c>
      <c r="D7" s="73">
        <v>1.9027897928879071E-8</v>
      </c>
      <c r="E7" s="73">
        <v>1.9093579402586839E-8</v>
      </c>
      <c r="F7" s="73">
        <v>1.9194588566668925E-8</v>
      </c>
      <c r="G7" s="74">
        <v>1.8884768206952118E-8</v>
      </c>
      <c r="H7" s="72">
        <v>2.7811833987794925E-8</v>
      </c>
      <c r="I7" s="73">
        <v>2.7641807272013823E-8</v>
      </c>
      <c r="J7" s="73">
        <v>2.7545605192881668E-8</v>
      </c>
      <c r="K7" s="73">
        <v>2.7584967264595578E-8</v>
      </c>
      <c r="L7" s="73">
        <v>2.7801378264235657E-8</v>
      </c>
      <c r="M7" s="74">
        <v>2.767953495511286E-8</v>
      </c>
      <c r="N7" s="72">
        <v>1.6808208487592886E-8</v>
      </c>
      <c r="O7" s="73">
        <v>1.6712834083056539E-8</v>
      </c>
      <c r="P7" s="73">
        <v>1.6717110753928656E-8</v>
      </c>
      <c r="Q7" s="73">
        <v>1.6429727114825326E-8</v>
      </c>
      <c r="R7" s="73">
        <v>1.6754748430805833E-8</v>
      </c>
      <c r="S7" s="74">
        <v>1.6575122142282706E-8</v>
      </c>
      <c r="T7" s="72">
        <v>2.3567627154254808E-8</v>
      </c>
      <c r="U7" s="73">
        <v>2.379631984507324E-8</v>
      </c>
      <c r="V7" s="73">
        <v>2.3453351737986727E-8</v>
      </c>
      <c r="W7" s="73">
        <v>2.3537358721127951E-8</v>
      </c>
      <c r="X7" s="73">
        <v>2.3817574319731854E-8</v>
      </c>
      <c r="Y7" s="74">
        <v>2.3673797424389188E-8</v>
      </c>
      <c r="Z7" s="72">
        <v>1.9671501695770232E-8</v>
      </c>
      <c r="AA7" s="73">
        <v>1.9578426336463697E-8</v>
      </c>
      <c r="AB7" s="73">
        <v>1.9688934595649861E-8</v>
      </c>
      <c r="AC7" s="73">
        <v>1.98286776902759E-8</v>
      </c>
      <c r="AD7" s="73">
        <v>1.9788873982584479E-8</v>
      </c>
      <c r="AE7" s="74">
        <v>1.9718346042750857E-8</v>
      </c>
    </row>
    <row r="8" spans="1:31" s="59" customFormat="1" x14ac:dyDescent="0.3">
      <c r="A8" s="80" t="str">
        <f>GWP!A8</f>
        <v>PHA_waste+Direct AD</v>
      </c>
      <c r="B8" s="72">
        <v>5.5017085868864625E-9</v>
      </c>
      <c r="C8" s="73">
        <v>5.4872111590046402E-9</v>
      </c>
      <c r="D8" s="73">
        <v>5.5196612455408235E-9</v>
      </c>
      <c r="E8" s="73">
        <v>5.5038186390929918E-9</v>
      </c>
      <c r="F8" s="73">
        <v>1.4408122413356202E-8</v>
      </c>
      <c r="G8" s="74">
        <v>1.4408311886927129E-8</v>
      </c>
      <c r="H8" s="72">
        <v>1.1684801055455779E-8</v>
      </c>
      <c r="I8" s="73">
        <v>1.1706799612170129E-8</v>
      </c>
      <c r="J8" s="73">
        <v>1.16886852764649E-8</v>
      </c>
      <c r="K8" s="73">
        <v>1.1681374165658846E-8</v>
      </c>
      <c r="L8" s="73">
        <v>1.1641224202126716E-8</v>
      </c>
      <c r="M8" s="74">
        <v>1.1708684853520053E-8</v>
      </c>
      <c r="N8" s="72">
        <v>9.4251609532001509E-9</v>
      </c>
      <c r="O8" s="73">
        <v>9.3066149610135053E-9</v>
      </c>
      <c r="P8" s="73">
        <v>9.3660186263725018E-9</v>
      </c>
      <c r="Q8" s="73">
        <v>8.1524434183898759E-9</v>
      </c>
      <c r="R8" s="73">
        <v>1.3550369492396772E-8</v>
      </c>
      <c r="S8" s="74">
        <v>1.3554497534969902E-8</v>
      </c>
      <c r="T8" s="72">
        <v>1.1882917395999829E-8</v>
      </c>
      <c r="U8" s="73">
        <v>1.1676569268638505E-8</v>
      </c>
      <c r="V8" s="73">
        <v>1.17507170810478E-8</v>
      </c>
      <c r="W8" s="73">
        <v>1.1789602388351309E-8</v>
      </c>
      <c r="X8" s="73">
        <v>1.1725163720016699E-8</v>
      </c>
      <c r="Y8" s="74">
        <v>1.1772230769025551E-8</v>
      </c>
      <c r="Z8" s="72">
        <v>5.5158722815721475E-9</v>
      </c>
      <c r="AA8" s="73">
        <v>5.5144339502899475E-9</v>
      </c>
      <c r="AB8" s="73">
        <v>5.4889291952875059E-9</v>
      </c>
      <c r="AC8" s="73">
        <v>5.541550568996225E-9</v>
      </c>
      <c r="AD8" s="73">
        <v>1.1877251505295197E-8</v>
      </c>
      <c r="AE8" s="74">
        <v>1.2030435782254854E-8</v>
      </c>
    </row>
    <row r="9" spans="1:31" s="59" customFormat="1" x14ac:dyDescent="0.3">
      <c r="A9" s="80" t="str">
        <f>GWP!A9</f>
        <v>PHA_waste+Biogas use+avoided</v>
      </c>
      <c r="B9" s="72">
        <v>-4.0759440870607784E-9</v>
      </c>
      <c r="C9" s="73">
        <v>-4.0958596396886054E-9</v>
      </c>
      <c r="D9" s="73">
        <v>-4.0961289478518149E-9</v>
      </c>
      <c r="E9" s="73">
        <v>-3.964155761944632E-9</v>
      </c>
      <c r="F9" s="73">
        <v>-9.7187267432547067E-9</v>
      </c>
      <c r="G9" s="74">
        <v>-9.8562470282666575E-9</v>
      </c>
      <c r="H9" s="72">
        <v>5.9280325372855514E-9</v>
      </c>
      <c r="I9" s="73">
        <v>5.9539523415776383E-9</v>
      </c>
      <c r="J9" s="73">
        <v>5.9893807825384585E-9</v>
      </c>
      <c r="K9" s="73">
        <v>5.7317593866956162E-9</v>
      </c>
      <c r="L9" s="73">
        <v>5.7643965365031382E-9</v>
      </c>
      <c r="M9" s="74">
        <v>5.7116437148157137E-9</v>
      </c>
      <c r="N9" s="72">
        <v>3.1127806819683331E-9</v>
      </c>
      <c r="O9" s="73">
        <v>3.1673287658288712E-9</v>
      </c>
      <c r="P9" s="73">
        <v>2.9375355356777143E-9</v>
      </c>
      <c r="Q9" s="73">
        <v>2.7250503985807185E-9</v>
      </c>
      <c r="R9" s="73">
        <v>4.4933441450762792E-9</v>
      </c>
      <c r="S9" s="74">
        <v>4.8461793091259496E-9</v>
      </c>
      <c r="T9" s="72">
        <v>6.700957911810894E-9</v>
      </c>
      <c r="U9" s="73">
        <v>6.9050044821258341E-9</v>
      </c>
      <c r="V9" s="73">
        <v>6.7134466204620913E-9</v>
      </c>
      <c r="W9" s="73">
        <v>6.5655999346675404E-9</v>
      </c>
      <c r="X9" s="73">
        <v>6.4253718613330981E-9</v>
      </c>
      <c r="Y9" s="74">
        <v>6.4275995651249159E-9</v>
      </c>
      <c r="Z9" s="72">
        <v>-2.1428139988753558E-10</v>
      </c>
      <c r="AA9" s="73">
        <v>-4.7416249473976949E-10</v>
      </c>
      <c r="AB9" s="73">
        <v>-2.7489864485337651E-10</v>
      </c>
      <c r="AC9" s="73">
        <v>-7.2446567087382515E-10</v>
      </c>
      <c r="AD9" s="73">
        <v>-8.4287442445163888E-10</v>
      </c>
      <c r="AE9" s="74">
        <v>-1.2469474785775203E-9</v>
      </c>
    </row>
    <row r="10" spans="1:31" s="59" customFormat="1" x14ac:dyDescent="0.3">
      <c r="A10" s="80" t="str">
        <f>GWP!A10</f>
        <v>PHA_waste+Composting</v>
      </c>
      <c r="B10" s="72">
        <v>7.0335322881093756E-9</v>
      </c>
      <c r="C10" s="73">
        <v>7.1459496285558534E-9</v>
      </c>
      <c r="D10" s="73">
        <v>7.1572846194478158E-9</v>
      </c>
      <c r="E10" s="73">
        <v>7.0660425206940337E-9</v>
      </c>
      <c r="F10" s="73">
        <v>0</v>
      </c>
      <c r="G10" s="74">
        <v>1.1705106055582215E-8</v>
      </c>
      <c r="H10" s="72">
        <v>0</v>
      </c>
      <c r="I10" s="73">
        <v>0</v>
      </c>
      <c r="J10" s="73">
        <v>0</v>
      </c>
      <c r="K10" s="73">
        <v>0</v>
      </c>
      <c r="L10" s="73">
        <v>0</v>
      </c>
      <c r="M10" s="74">
        <v>0</v>
      </c>
      <c r="N10" s="72">
        <v>6.3445771223916153E-9</v>
      </c>
      <c r="O10" s="73">
        <v>6.3961481221419581E-9</v>
      </c>
      <c r="P10" s="73">
        <v>6.3320517318554748E-9</v>
      </c>
      <c r="Q10" s="73">
        <v>6.4346100804711351E-9</v>
      </c>
      <c r="R10" s="73">
        <v>0</v>
      </c>
      <c r="S10" s="74">
        <v>8.0712570637602736E-9</v>
      </c>
      <c r="T10" s="72">
        <v>0</v>
      </c>
      <c r="U10" s="73">
        <v>0</v>
      </c>
      <c r="V10" s="73">
        <v>0</v>
      </c>
      <c r="W10" s="73">
        <v>0</v>
      </c>
      <c r="X10" s="73">
        <v>0</v>
      </c>
      <c r="Y10" s="74">
        <v>0</v>
      </c>
      <c r="Z10" s="72">
        <v>7.7513714846444196E-9</v>
      </c>
      <c r="AA10" s="73">
        <v>7.6831515785361739E-9</v>
      </c>
      <c r="AB10" s="73">
        <v>7.690946586683668E-9</v>
      </c>
      <c r="AC10" s="73">
        <v>7.6304377975169859E-9</v>
      </c>
      <c r="AD10" s="73">
        <v>0</v>
      </c>
      <c r="AE10" s="74">
        <v>6.8790102166328078E-9</v>
      </c>
    </row>
    <row r="11" spans="1:31" s="59" customFormat="1" x14ac:dyDescent="0.3">
      <c r="A11" s="80" t="str">
        <f>GWP!A11</f>
        <v>PHA_waste+UOL</v>
      </c>
      <c r="B11" s="72">
        <v>1.7914648735938187E-5</v>
      </c>
      <c r="C11" s="73">
        <v>1.7937173439988243E-5</v>
      </c>
      <c r="D11" s="73">
        <v>1.794177684304085E-5</v>
      </c>
      <c r="E11" s="73">
        <v>1.7973165290696531E-5</v>
      </c>
      <c r="F11" s="73">
        <v>0</v>
      </c>
      <c r="G11" s="74">
        <v>1.9661037607060475E-5</v>
      </c>
      <c r="H11" s="72">
        <v>0</v>
      </c>
      <c r="I11" s="73">
        <v>0</v>
      </c>
      <c r="J11" s="73">
        <v>0</v>
      </c>
      <c r="K11" s="73">
        <v>0</v>
      </c>
      <c r="L11" s="73">
        <v>0</v>
      </c>
      <c r="M11" s="74">
        <v>2.2150092697546894E-6</v>
      </c>
      <c r="N11" s="72">
        <v>1.5767852094874267E-5</v>
      </c>
      <c r="O11" s="73">
        <v>1.5726723438888312E-5</v>
      </c>
      <c r="P11" s="73">
        <v>1.575451947784238E-5</v>
      </c>
      <c r="Q11" s="73">
        <v>1.5790516596564384E-5</v>
      </c>
      <c r="R11" s="73">
        <v>0</v>
      </c>
      <c r="S11" s="74">
        <v>1.5615326076600941E-5</v>
      </c>
      <c r="T11" s="72">
        <v>4.2974427498041089E-5</v>
      </c>
      <c r="U11" s="73">
        <v>4.2986665178637301E-5</v>
      </c>
      <c r="V11" s="73">
        <v>4.2986784336786632E-5</v>
      </c>
      <c r="W11" s="73">
        <v>4.2914207448437405E-5</v>
      </c>
      <c r="X11" s="73">
        <v>0</v>
      </c>
      <c r="Y11" s="74">
        <v>4.2993484284430964E-5</v>
      </c>
      <c r="Z11" s="72">
        <v>4.4568774268175305E-6</v>
      </c>
      <c r="AA11" s="73">
        <v>4.4597411441512183E-6</v>
      </c>
      <c r="AB11" s="73">
        <v>4.4664297583935136E-6</v>
      </c>
      <c r="AC11" s="73">
        <v>4.4730245820506083E-6</v>
      </c>
      <c r="AD11" s="73">
        <v>0</v>
      </c>
      <c r="AE11" s="74">
        <v>4.4816700363589996E-6</v>
      </c>
    </row>
    <row r="12" spans="1:31" s="59" customFormat="1" x14ac:dyDescent="0.3">
      <c r="A12" s="80" t="str">
        <f>GWP!A12</f>
        <v>PHA_waste+Incineration+MBT(direct)</v>
      </c>
      <c r="B12" s="72">
        <v>1.5247634766856697E-8</v>
      </c>
      <c r="C12" s="73">
        <v>1.5290267485463271E-8</v>
      </c>
      <c r="D12" s="73">
        <v>1.5202387600772174E-8</v>
      </c>
      <c r="E12" s="73">
        <v>2.12658332403288E-8</v>
      </c>
      <c r="F12" s="73">
        <v>8.1907353746626843E-8</v>
      </c>
      <c r="G12" s="74">
        <v>7.1088064489473511E-9</v>
      </c>
      <c r="H12" s="72">
        <v>3.4696850010583949E-8</v>
      </c>
      <c r="I12" s="73">
        <v>3.4304285705246199E-8</v>
      </c>
      <c r="J12" s="73">
        <v>3.4750223369152005E-8</v>
      </c>
      <c r="K12" s="73">
        <v>3.4817926403121685E-8</v>
      </c>
      <c r="L12" s="73">
        <v>3.4598107629446536E-8</v>
      </c>
      <c r="M12" s="74">
        <v>1.3883355831321297E-8</v>
      </c>
      <c r="N12" s="72">
        <v>5.6987352304624194E-9</v>
      </c>
      <c r="O12" s="73">
        <v>5.6633817171497438E-9</v>
      </c>
      <c r="P12" s="73">
        <v>5.5480411217609904E-9</v>
      </c>
      <c r="Q12" s="73">
        <v>1.4287279268925313E-8</v>
      </c>
      <c r="R12" s="73">
        <v>7.5951433076927134E-8</v>
      </c>
      <c r="S12" s="74">
        <v>5.6614966220645983E-9</v>
      </c>
      <c r="T12" s="72">
        <v>3.2817931794845922E-8</v>
      </c>
      <c r="U12" s="73">
        <v>3.2964885405592506E-8</v>
      </c>
      <c r="V12" s="73">
        <v>3.3155491040243219E-8</v>
      </c>
      <c r="W12" s="73">
        <v>3.3447129722396297E-8</v>
      </c>
      <c r="X12" s="73">
        <v>1.3231027075038958E-7</v>
      </c>
      <c r="Y12" s="74">
        <v>3.2944074089369067E-8</v>
      </c>
      <c r="Z12" s="72">
        <v>2.3666280536225281E-10</v>
      </c>
      <c r="AA12" s="73">
        <v>2.3797245860536455E-10</v>
      </c>
      <c r="AB12" s="73">
        <v>2.3701435594255236E-10</v>
      </c>
      <c r="AC12" s="73">
        <v>1.0344408028196025E-8</v>
      </c>
      <c r="AD12" s="73">
        <v>3.2115012510451333E-8</v>
      </c>
      <c r="AE12" s="74">
        <v>2.3742150796227871E-10</v>
      </c>
    </row>
    <row r="13" spans="1:31" s="59" customFormat="1" ht="27.6" x14ac:dyDescent="0.3">
      <c r="A13" s="80" t="str">
        <f>GWP!A13</f>
        <v>PHA_waste+Avoided energy (incineration+MBT)</v>
      </c>
      <c r="B13" s="72">
        <v>-7.4024448884574293E-9</v>
      </c>
      <c r="C13" s="73">
        <v>-7.4152863232625026E-9</v>
      </c>
      <c r="D13" s="73">
        <v>-7.4105356279496903E-9</v>
      </c>
      <c r="E13" s="73">
        <v>-1.1252528665531391E-8</v>
      </c>
      <c r="F13" s="73">
        <v>-2.1879336224554987E-8</v>
      </c>
      <c r="G13" s="74">
        <v>-2.3162916351585685E-9</v>
      </c>
      <c r="H13" s="72">
        <v>-3.8969263467955909E-8</v>
      </c>
      <c r="I13" s="73">
        <v>-3.8553723662597806E-8</v>
      </c>
      <c r="J13" s="73">
        <v>-3.8005156011405694E-8</v>
      </c>
      <c r="K13" s="73">
        <v>-3.8718544205171792E-8</v>
      </c>
      <c r="L13" s="73">
        <v>-3.8732880541754512E-8</v>
      </c>
      <c r="M13" s="74">
        <v>-1.8601191374785643E-8</v>
      </c>
      <c r="N13" s="72">
        <v>-2.122315349282769E-9</v>
      </c>
      <c r="O13" s="73">
        <v>-2.0826276266921145E-9</v>
      </c>
      <c r="P13" s="73">
        <v>-2.0646326798937818E-9</v>
      </c>
      <c r="Q13" s="73">
        <v>-5.5420411099041263E-9</v>
      </c>
      <c r="R13" s="73">
        <v>-7.3615735938260932E-9</v>
      </c>
      <c r="S13" s="74">
        <v>-2.1065249735245755E-9</v>
      </c>
      <c r="T13" s="72">
        <v>-4.9847157229045269E-9</v>
      </c>
      <c r="U13" s="73">
        <v>-5.0660427360144662E-9</v>
      </c>
      <c r="V13" s="73">
        <v>-5.0733588682602912E-9</v>
      </c>
      <c r="W13" s="73">
        <v>-5.079547267336413E-9</v>
      </c>
      <c r="X13" s="73">
        <v>-1.4686064352625239E-8</v>
      </c>
      <c r="Y13" s="74">
        <v>-5.081089207761159E-9</v>
      </c>
      <c r="Z13" s="72">
        <v>0</v>
      </c>
      <c r="AA13" s="73">
        <v>0</v>
      </c>
      <c r="AB13" s="73">
        <v>0</v>
      </c>
      <c r="AC13" s="73">
        <v>-1.7688513206877061E-8</v>
      </c>
      <c r="AD13" s="73">
        <v>-1.0572083621659025E-8</v>
      </c>
      <c r="AE13" s="74">
        <v>0</v>
      </c>
    </row>
    <row r="14" spans="1:31" s="59" customFormat="1" x14ac:dyDescent="0.3">
      <c r="A14" s="80" t="str">
        <f>GWP!A14</f>
        <v>PHA_waste+Landfill</v>
      </c>
      <c r="B14" s="72">
        <v>0</v>
      </c>
      <c r="C14" s="73">
        <v>0</v>
      </c>
      <c r="D14" s="73">
        <v>0</v>
      </c>
      <c r="E14" s="73">
        <v>0</v>
      </c>
      <c r="F14" s="73">
        <v>0</v>
      </c>
      <c r="G14" s="74">
        <v>0</v>
      </c>
      <c r="H14" s="72">
        <v>0</v>
      </c>
      <c r="I14" s="73">
        <v>0</v>
      </c>
      <c r="J14" s="73">
        <v>0</v>
      </c>
      <c r="K14" s="73">
        <v>0</v>
      </c>
      <c r="L14" s="73">
        <v>0</v>
      </c>
      <c r="M14" s="74">
        <v>0</v>
      </c>
      <c r="N14" s="72">
        <v>3.9075100530838959E-9</v>
      </c>
      <c r="O14" s="73">
        <v>3.8512242274259999E-9</v>
      </c>
      <c r="P14" s="73">
        <v>3.8236201578898171E-9</v>
      </c>
      <c r="Q14" s="73">
        <v>0</v>
      </c>
      <c r="R14" s="73">
        <v>3.8860940649111029E-9</v>
      </c>
      <c r="S14" s="74">
        <v>3.8393518306646848E-9</v>
      </c>
      <c r="T14" s="72">
        <v>0</v>
      </c>
      <c r="U14" s="73">
        <v>0</v>
      </c>
      <c r="V14" s="73">
        <v>0</v>
      </c>
      <c r="W14" s="73">
        <v>0</v>
      </c>
      <c r="X14" s="73">
        <v>0</v>
      </c>
      <c r="Y14" s="74">
        <v>0</v>
      </c>
      <c r="Z14" s="72">
        <v>3.2009073117554945E-9</v>
      </c>
      <c r="AA14" s="73">
        <v>3.1319584640439038E-9</v>
      </c>
      <c r="AB14" s="73">
        <v>3.1169759607093528E-9</v>
      </c>
      <c r="AC14" s="73">
        <v>0</v>
      </c>
      <c r="AD14" s="73">
        <v>3.1678377508922754E-9</v>
      </c>
      <c r="AE14" s="74">
        <v>3.1236394681572357E-9</v>
      </c>
    </row>
    <row r="15" spans="1:31" s="59" customFormat="1" x14ac:dyDescent="0.3">
      <c r="A15" s="80" t="str">
        <f>GWP!A15</f>
        <v>PHA_waste+WWTP+dew</v>
      </c>
      <c r="B15" s="76">
        <v>-1.3677576414519649E-8</v>
      </c>
      <c r="C15" s="77">
        <v>-1.4574726747736898E-8</v>
      </c>
      <c r="D15" s="77">
        <v>-1.3868140840980072E-8</v>
      </c>
      <c r="E15" s="77">
        <v>-1.3982124334846389E-8</v>
      </c>
      <c r="F15" s="77">
        <v>-1.5057427557885781E-8</v>
      </c>
      <c r="G15" s="78">
        <v>-1.5346453201523329E-8</v>
      </c>
      <c r="H15" s="76">
        <v>-3.0842834221148828E-8</v>
      </c>
      <c r="I15" s="77">
        <v>-3.035481725275534E-8</v>
      </c>
      <c r="J15" s="77">
        <v>-3.0469333034716489E-8</v>
      </c>
      <c r="K15" s="77">
        <v>-3.0668186434123821E-8</v>
      </c>
      <c r="L15" s="77">
        <v>-3.0331266116663999E-8</v>
      </c>
      <c r="M15" s="78">
        <v>-4.0874335168677253E-9</v>
      </c>
      <c r="N15" s="76">
        <v>-1.779082637720073E-8</v>
      </c>
      <c r="O15" s="77">
        <v>-1.6761418828915913E-8</v>
      </c>
      <c r="P15" s="77">
        <v>-1.7046894406074391E-8</v>
      </c>
      <c r="Q15" s="77">
        <v>-1.7543591325529979E-8</v>
      </c>
      <c r="R15" s="77">
        <v>-1.7630872054103654E-8</v>
      </c>
      <c r="S15" s="78">
        <v>-1.7324425866189113E-8</v>
      </c>
      <c r="T15" s="76">
        <v>5.6760307461555714E-11</v>
      </c>
      <c r="U15" s="77">
        <v>-7.6966925707997569E-11</v>
      </c>
      <c r="V15" s="77">
        <v>4.1789284182589605E-11</v>
      </c>
      <c r="W15" s="77">
        <v>1.4130841705809141E-12</v>
      </c>
      <c r="X15" s="77">
        <v>-1.8362794733468273E-8</v>
      </c>
      <c r="Y15" s="78">
        <v>5.3729266451544469E-11</v>
      </c>
      <c r="Z15" s="76">
        <v>-1.2561544084763764E-8</v>
      </c>
      <c r="AA15" s="77">
        <v>-1.3218268611367873E-8</v>
      </c>
      <c r="AB15" s="77">
        <v>-1.2179347891969538E-8</v>
      </c>
      <c r="AC15" s="77">
        <v>-1.3121406519417401E-8</v>
      </c>
      <c r="AD15" s="77">
        <v>-1.4218138106483512E-8</v>
      </c>
      <c r="AE15" s="78">
        <v>-1.4682163685634594E-8</v>
      </c>
    </row>
    <row r="16" spans="1:31" s="59" customFormat="1" x14ac:dyDescent="0.3">
      <c r="A16" s="80" t="str">
        <f>GWP!A16</f>
        <v>Food waste_CF+PHA refinery</v>
      </c>
      <c r="B16" s="69">
        <v>0</v>
      </c>
      <c r="C16" s="70">
        <v>0</v>
      </c>
      <c r="D16" s="70">
        <v>0</v>
      </c>
      <c r="E16" s="70">
        <v>0</v>
      </c>
      <c r="F16" s="70">
        <v>0</v>
      </c>
      <c r="G16" s="71">
        <v>0</v>
      </c>
      <c r="H16" s="69">
        <v>0</v>
      </c>
      <c r="I16" s="70">
        <v>0</v>
      </c>
      <c r="J16" s="70">
        <v>0</v>
      </c>
      <c r="K16" s="70">
        <v>0</v>
      </c>
      <c r="L16" s="70">
        <v>0</v>
      </c>
      <c r="M16" s="71">
        <v>0</v>
      </c>
      <c r="N16" s="69">
        <v>0</v>
      </c>
      <c r="O16" s="70">
        <v>0</v>
      </c>
      <c r="P16" s="70">
        <v>0</v>
      </c>
      <c r="Q16" s="70">
        <v>0</v>
      </c>
      <c r="R16" s="70">
        <v>0</v>
      </c>
      <c r="S16" s="71">
        <v>0</v>
      </c>
      <c r="T16" s="69">
        <v>0</v>
      </c>
      <c r="U16" s="70">
        <v>0</v>
      </c>
      <c r="V16" s="70">
        <v>0</v>
      </c>
      <c r="W16" s="70">
        <v>0</v>
      </c>
      <c r="X16" s="70">
        <v>0</v>
      </c>
      <c r="Y16" s="71">
        <v>0</v>
      </c>
      <c r="Z16" s="69">
        <v>0</v>
      </c>
      <c r="AA16" s="70">
        <v>0</v>
      </c>
      <c r="AB16" s="70">
        <v>0</v>
      </c>
      <c r="AC16" s="70">
        <v>0</v>
      </c>
      <c r="AD16" s="70">
        <v>0</v>
      </c>
      <c r="AE16" s="71">
        <v>0</v>
      </c>
    </row>
    <row r="17" spans="1:31" s="59" customFormat="1" x14ac:dyDescent="0.3">
      <c r="A17" s="80" t="str">
        <f>GWP!A17</f>
        <v>Food waste_CF+Collection</v>
      </c>
      <c r="B17" s="72">
        <v>-1.9325812667426599E-8</v>
      </c>
      <c r="C17" s="73">
        <v>-1.6133510408997618E-8</v>
      </c>
      <c r="D17" s="73">
        <v>-1.9042642649055935E-8</v>
      </c>
      <c r="E17" s="73">
        <v>-1.4326789239608427E-8</v>
      </c>
      <c r="F17" s="73">
        <v>-1.9208576499960529E-8</v>
      </c>
      <c r="G17" s="74">
        <v>-1.8899145313434751E-8</v>
      </c>
      <c r="H17" s="72">
        <v>-2.7811833987794925E-8</v>
      </c>
      <c r="I17" s="73">
        <v>-1.2593406102165141E-8</v>
      </c>
      <c r="J17" s="73">
        <v>-2.7545605192881668E-8</v>
      </c>
      <c r="K17" s="73">
        <v>-1.2916814532492652E-8</v>
      </c>
      <c r="L17" s="73">
        <v>-2.7801378264235657E-8</v>
      </c>
      <c r="M17" s="74">
        <v>-2.767953495511286E-8</v>
      </c>
      <c r="N17" s="72">
        <v>-1.6832691724316581E-8</v>
      </c>
      <c r="O17" s="73">
        <v>-1.3992271951553381E-8</v>
      </c>
      <c r="P17" s="73">
        <v>-1.6741539733169412E-8</v>
      </c>
      <c r="Q17" s="73">
        <v>-1.3355722427699365E-8</v>
      </c>
      <c r="R17" s="73">
        <v>-1.6779644114972736E-8</v>
      </c>
      <c r="S17" s="74">
        <v>-1.659991356068779E-8</v>
      </c>
      <c r="T17" s="72">
        <v>-2.3203952095251788E-8</v>
      </c>
      <c r="U17" s="73">
        <v>-8.8973179970715414E-9</v>
      </c>
      <c r="V17" s="73">
        <v>-2.3453351737986727E-8</v>
      </c>
      <c r="W17" s="73">
        <v>-8.9380874434606584E-9</v>
      </c>
      <c r="X17" s="73">
        <v>-2.3444962832735025E-8</v>
      </c>
      <c r="Y17" s="74">
        <v>-2.3316261000219622E-8</v>
      </c>
      <c r="Z17" s="72">
        <v>-1.5899565925038551E-8</v>
      </c>
      <c r="AA17" s="73">
        <v>-1.3005459759812524E-8</v>
      </c>
      <c r="AB17" s="73">
        <v>-1.9699282934934669E-8</v>
      </c>
      <c r="AC17" s="73">
        <v>-1.3616674517366112E-8</v>
      </c>
      <c r="AD17" s="73">
        <v>-1.6047025878437014E-8</v>
      </c>
      <c r="AE17" s="74">
        <v>-1.5954946814066444E-8</v>
      </c>
    </row>
    <row r="18" spans="1:31" s="59" customFormat="1" x14ac:dyDescent="0.3">
      <c r="A18" s="80" t="str">
        <f>GWP!A18</f>
        <v>Food waste_CF+Direct AD</v>
      </c>
      <c r="B18" s="72">
        <v>-2.8479508402227107E-8</v>
      </c>
      <c r="C18" s="73">
        <v>0</v>
      </c>
      <c r="D18" s="73">
        <v>-2.8346650147080627E-8</v>
      </c>
      <c r="E18" s="73">
        <v>0</v>
      </c>
      <c r="F18" s="73">
        <v>-2.8263075763356608E-8</v>
      </c>
      <c r="G18" s="74">
        <v>-2.8166036281370088E-8</v>
      </c>
      <c r="H18" s="72">
        <v>-2.1384374573629451E-8</v>
      </c>
      <c r="I18" s="73">
        <v>0</v>
      </c>
      <c r="J18" s="73">
        <v>-2.1329421607488086E-8</v>
      </c>
      <c r="K18" s="73">
        <v>0</v>
      </c>
      <c r="L18" s="73">
        <v>-2.1272094346176718E-8</v>
      </c>
      <c r="M18" s="74">
        <v>-2.1357102586444002E-8</v>
      </c>
      <c r="N18" s="72">
        <v>-2.412365054646616E-8</v>
      </c>
      <c r="O18" s="73">
        <v>-1.1212166368035155E-8</v>
      </c>
      <c r="P18" s="73">
        <v>-2.423422434958256E-8</v>
      </c>
      <c r="Q18" s="73">
        <v>0</v>
      </c>
      <c r="R18" s="73">
        <v>-2.3995239965073544E-8</v>
      </c>
      <c r="S18" s="74">
        <v>-2.4096722494158566E-8</v>
      </c>
      <c r="T18" s="72">
        <v>0</v>
      </c>
      <c r="U18" s="73">
        <v>0</v>
      </c>
      <c r="V18" s="73">
        <v>-2.230746853233826E-8</v>
      </c>
      <c r="W18" s="73">
        <v>0</v>
      </c>
      <c r="X18" s="73">
        <v>0</v>
      </c>
      <c r="Y18" s="74">
        <v>0</v>
      </c>
      <c r="Z18" s="72">
        <v>-1.6543185024685952E-8</v>
      </c>
      <c r="AA18" s="73">
        <v>0</v>
      </c>
      <c r="AB18" s="73">
        <v>-2.1755098792512156E-8</v>
      </c>
      <c r="AC18" s="73">
        <v>0</v>
      </c>
      <c r="AD18" s="73">
        <v>-1.6471124634277874E-8</v>
      </c>
      <c r="AE18" s="74">
        <v>-1.6640541171413094E-8</v>
      </c>
    </row>
    <row r="19" spans="1:31" s="59" customFormat="1" x14ac:dyDescent="0.3">
      <c r="A19" s="80" t="str">
        <f>GWP!A19</f>
        <v>Food waste_CF+Biogas use+avoided</v>
      </c>
      <c r="B19" s="72">
        <v>1.3616922324264402E-8</v>
      </c>
      <c r="C19" s="73">
        <v>0</v>
      </c>
      <c r="D19" s="73">
        <v>1.3649244921578251E-8</v>
      </c>
      <c r="E19" s="73">
        <v>0</v>
      </c>
      <c r="F19" s="73">
        <v>1.3367173484905117E-8</v>
      </c>
      <c r="G19" s="74">
        <v>1.3493094582124117E-8</v>
      </c>
      <c r="H19" s="72">
        <v>-8.5785943293681245E-9</v>
      </c>
      <c r="I19" s="73">
        <v>0</v>
      </c>
      <c r="J19" s="73">
        <v>-8.6374948370982948E-9</v>
      </c>
      <c r="K19" s="73">
        <v>0</v>
      </c>
      <c r="L19" s="73">
        <v>-8.2885666837663106E-9</v>
      </c>
      <c r="M19" s="74">
        <v>-8.2300416707203871E-9</v>
      </c>
      <c r="N19" s="72">
        <v>-6.7580621179855841E-9</v>
      </c>
      <c r="O19" s="73">
        <v>-1.1990523077793597E-9</v>
      </c>
      <c r="P19" s="73">
        <v>-6.4120973371534535E-9</v>
      </c>
      <c r="Q19" s="73">
        <v>0</v>
      </c>
      <c r="R19" s="73">
        <v>-6.4974389005175846E-9</v>
      </c>
      <c r="S19" s="74">
        <v>-7.077728276296965E-9</v>
      </c>
      <c r="T19" s="72">
        <v>0</v>
      </c>
      <c r="U19" s="73">
        <v>0</v>
      </c>
      <c r="V19" s="73">
        <v>-9.8588341480038991E-9</v>
      </c>
      <c r="W19" s="73">
        <v>0</v>
      </c>
      <c r="X19" s="73">
        <v>0</v>
      </c>
      <c r="Y19" s="74">
        <v>0</v>
      </c>
      <c r="Z19" s="72">
        <v>4.4626429263471646E-10</v>
      </c>
      <c r="AA19" s="73">
        <v>0</v>
      </c>
      <c r="AB19" s="73">
        <v>7.9108503079883064E-10</v>
      </c>
      <c r="AC19" s="73">
        <v>0</v>
      </c>
      <c r="AD19" s="73">
        <v>8.7630153869276026E-10</v>
      </c>
      <c r="AE19" s="74">
        <v>1.3158125668672876E-9</v>
      </c>
    </row>
    <row r="20" spans="1:31" s="59" customFormat="1" x14ac:dyDescent="0.3">
      <c r="A20" s="80" t="str">
        <f>GWP!A20</f>
        <v>Food waste_CF+Composting</v>
      </c>
      <c r="B20" s="72">
        <v>-9.5819153303828755E-9</v>
      </c>
      <c r="C20" s="73">
        <v>0</v>
      </c>
      <c r="D20" s="73">
        <v>-9.8778770388582218E-9</v>
      </c>
      <c r="E20" s="73">
        <v>0</v>
      </c>
      <c r="F20" s="73">
        <v>-9.5526036260647446E-9</v>
      </c>
      <c r="G20" s="74">
        <v>-9.6440055814274993E-9</v>
      </c>
      <c r="H20" s="72">
        <v>0</v>
      </c>
      <c r="I20" s="73">
        <v>0</v>
      </c>
      <c r="J20" s="73">
        <v>0</v>
      </c>
      <c r="K20" s="73">
        <v>0</v>
      </c>
      <c r="L20" s="73">
        <v>0</v>
      </c>
      <c r="M20" s="74">
        <v>0</v>
      </c>
      <c r="N20" s="72">
        <v>-7.1518378765483003E-9</v>
      </c>
      <c r="O20" s="73">
        <v>0</v>
      </c>
      <c r="P20" s="73">
        <v>-7.1491551162347941E-9</v>
      </c>
      <c r="Q20" s="73">
        <v>0</v>
      </c>
      <c r="R20" s="73">
        <v>-7.2459824532307203E-9</v>
      </c>
      <c r="S20" s="74">
        <v>-7.2386205525759663E-9</v>
      </c>
      <c r="T20" s="72">
        <v>-1.5268838741013702E-8</v>
      </c>
      <c r="U20" s="73">
        <v>0</v>
      </c>
      <c r="V20" s="73">
        <v>0</v>
      </c>
      <c r="W20" s="73">
        <v>0</v>
      </c>
      <c r="X20" s="73">
        <v>-1.5266624904165806E-8</v>
      </c>
      <c r="Y20" s="74">
        <v>-1.5272040763028321E-8</v>
      </c>
      <c r="Z20" s="72">
        <v>-8.7358778828460844E-9</v>
      </c>
      <c r="AA20" s="73">
        <v>0</v>
      </c>
      <c r="AB20" s="73">
        <v>-6.9081549666649616E-9</v>
      </c>
      <c r="AC20" s="73">
        <v>0</v>
      </c>
      <c r="AD20" s="73">
        <v>-8.8022620603343843E-9</v>
      </c>
      <c r="AE20" s="74">
        <v>-8.7582115782724115E-9</v>
      </c>
    </row>
    <row r="21" spans="1:31" s="59" customFormat="1" x14ac:dyDescent="0.3">
      <c r="A21" s="80" t="str">
        <f>GWP!A21</f>
        <v>Food waste_CF+UOL</v>
      </c>
      <c r="B21" s="72">
        <v>-1.4286357400757195E-5</v>
      </c>
      <c r="C21" s="73">
        <v>0</v>
      </c>
      <c r="D21" s="73">
        <v>-1.4318817799292911E-5</v>
      </c>
      <c r="E21" s="73">
        <v>0</v>
      </c>
      <c r="F21" s="73">
        <v>-1.4308349607133017E-5</v>
      </c>
      <c r="G21" s="74">
        <v>-1.4341476994921714E-5</v>
      </c>
      <c r="H21" s="72">
        <v>-7.410335006858836E-9</v>
      </c>
      <c r="I21" s="73">
        <v>0</v>
      </c>
      <c r="J21" s="73">
        <v>-1.0049386104060579E-8</v>
      </c>
      <c r="K21" s="73">
        <v>0</v>
      </c>
      <c r="L21" s="73">
        <v>-1.0809916623345011E-8</v>
      </c>
      <c r="M21" s="74">
        <v>-9.4330914634274022E-9</v>
      </c>
      <c r="N21" s="72">
        <v>-1.3494472845454414E-5</v>
      </c>
      <c r="O21" s="73">
        <v>0</v>
      </c>
      <c r="P21" s="73">
        <v>-1.3483406598350203E-5</v>
      </c>
      <c r="Q21" s="73">
        <v>0</v>
      </c>
      <c r="R21" s="73">
        <v>-1.342240249892837E-5</v>
      </c>
      <c r="S21" s="74">
        <v>-1.3448803383713847E-5</v>
      </c>
      <c r="T21" s="72">
        <v>-4.2730685386509238E-5</v>
      </c>
      <c r="U21" s="73">
        <v>0</v>
      </c>
      <c r="V21" s="73">
        <v>-3.884923785780813E-5</v>
      </c>
      <c r="W21" s="73">
        <v>0</v>
      </c>
      <c r="X21" s="73">
        <v>-4.2730884507137163E-5</v>
      </c>
      <c r="Y21" s="74">
        <v>-4.2732172902318985E-5</v>
      </c>
      <c r="Z21" s="72">
        <v>-2.3011827127187757E-6</v>
      </c>
      <c r="AA21" s="73">
        <v>0</v>
      </c>
      <c r="AB21" s="73">
        <v>-2.1999132629890663E-6</v>
      </c>
      <c r="AC21" s="73">
        <v>0</v>
      </c>
      <c r="AD21" s="73">
        <v>-2.2958513151446529E-6</v>
      </c>
      <c r="AE21" s="74">
        <v>-2.3026539687389374E-6</v>
      </c>
    </row>
    <row r="22" spans="1:31" s="59" customFormat="1" x14ac:dyDescent="0.3">
      <c r="A22" s="80" t="str">
        <f>GWP!A22</f>
        <v>Food waste_CF+Incineration+MBT(direct)</v>
      </c>
      <c r="B22" s="72">
        <v>-7.7289339566964726E-9</v>
      </c>
      <c r="C22" s="73">
        <v>-6.498856181224444E-8</v>
      </c>
      <c r="D22" s="73">
        <v>-7.7206677526702144E-9</v>
      </c>
      <c r="E22" s="73">
        <v>-1.2215476520260482E-7</v>
      </c>
      <c r="F22" s="73">
        <v>-7.7622838393468126E-9</v>
      </c>
      <c r="G22" s="74">
        <v>-7.6341261214374373E-9</v>
      </c>
      <c r="H22" s="72">
        <v>-7.4537955274884255E-9</v>
      </c>
      <c r="I22" s="73">
        <v>-6.6784711191816099E-8</v>
      </c>
      <c r="J22" s="73">
        <v>-7.3894907276901954E-9</v>
      </c>
      <c r="K22" s="73">
        <v>-6.7466228355861924E-8</v>
      </c>
      <c r="L22" s="73">
        <v>-7.3562419827945821E-9</v>
      </c>
      <c r="M22" s="74">
        <v>-7.4853141172400799E-9</v>
      </c>
      <c r="N22" s="72">
        <v>-6.2708181136472777E-9</v>
      </c>
      <c r="O22" s="73">
        <v>-5.1343908757410089E-8</v>
      </c>
      <c r="P22" s="73">
        <v>-6.1226689027877128E-9</v>
      </c>
      <c r="Q22" s="73">
        <v>-1.3071078249973069E-7</v>
      </c>
      <c r="R22" s="73">
        <v>-6.233837925487665E-9</v>
      </c>
      <c r="S22" s="74">
        <v>-6.240019947031648E-9</v>
      </c>
      <c r="T22" s="72">
        <v>-2.7114254207486769E-9</v>
      </c>
      <c r="U22" s="73">
        <v>-1.9011335945448829E-7</v>
      </c>
      <c r="V22" s="73">
        <v>-2.0763921891646508E-8</v>
      </c>
      <c r="W22" s="73">
        <v>-1.9090749288835967E-7</v>
      </c>
      <c r="X22" s="73">
        <v>-2.7129089800900923E-9</v>
      </c>
      <c r="Y22" s="74">
        <v>-2.7293966802947846E-9</v>
      </c>
      <c r="Z22" s="72">
        <v>-1.9014263794979248E-10</v>
      </c>
      <c r="AA22" s="73">
        <v>-2.1796295594398035E-9</v>
      </c>
      <c r="AB22" s="73">
        <v>-2.4622347152164217E-10</v>
      </c>
      <c r="AC22" s="73">
        <v>-9.2774322043014845E-8</v>
      </c>
      <c r="AD22" s="73">
        <v>-1.954313650392219E-10</v>
      </c>
      <c r="AE22" s="74">
        <v>-1.9062720940383596E-10</v>
      </c>
    </row>
    <row r="23" spans="1:31" s="59" customFormat="1" ht="27.6" x14ac:dyDescent="0.3">
      <c r="A23" s="80" t="str">
        <f>GWP!A23</f>
        <v>Food waste_CF+Avoided energy (incineration+MBT)</v>
      </c>
      <c r="B23" s="72">
        <v>2.2768381960746537E-9</v>
      </c>
      <c r="C23" s="73">
        <v>2.114623988890206E-8</v>
      </c>
      <c r="D23" s="73">
        <v>2.2844061032872509E-9</v>
      </c>
      <c r="E23" s="73">
        <v>5.6860771145356954E-8</v>
      </c>
      <c r="F23" s="73">
        <v>2.3073304159778727E-9</v>
      </c>
      <c r="G23" s="74">
        <v>2.2547626169570704E-9</v>
      </c>
      <c r="H23" s="72">
        <v>2.0806405258738173E-8</v>
      </c>
      <c r="I23" s="73">
        <v>1.8561820786017458E-7</v>
      </c>
      <c r="J23" s="73">
        <v>2.0260809318323691E-8</v>
      </c>
      <c r="K23" s="73">
        <v>1.871798138003663E-7</v>
      </c>
      <c r="L23" s="73">
        <v>2.0302343783837353E-8</v>
      </c>
      <c r="M23" s="74">
        <v>2.092670380934023E-8</v>
      </c>
      <c r="N23" s="72">
        <v>2.0112519018068853E-9</v>
      </c>
      <c r="O23" s="73">
        <v>1.8943890947768904E-8</v>
      </c>
      <c r="P23" s="73">
        <v>1.9538667707923533E-9</v>
      </c>
      <c r="Q23" s="73">
        <v>5.0708697200454271E-8</v>
      </c>
      <c r="R23" s="73">
        <v>1.9950018986833407E-9</v>
      </c>
      <c r="S23" s="74">
        <v>1.9933389213701554E-9</v>
      </c>
      <c r="T23" s="72">
        <v>6.1684083983705414E-10</v>
      </c>
      <c r="U23" s="73">
        <v>7.6097583655149618E-8</v>
      </c>
      <c r="V23" s="73">
        <v>8.265343935059905E-9</v>
      </c>
      <c r="W23" s="73">
        <v>7.4530373054699663E-8</v>
      </c>
      <c r="X23" s="73">
        <v>6.2928758849562898E-10</v>
      </c>
      <c r="Y23" s="74">
        <v>6.2915585627844876E-10</v>
      </c>
      <c r="Z23" s="72">
        <v>0</v>
      </c>
      <c r="AA23" s="73">
        <v>0</v>
      </c>
      <c r="AB23" s="73">
        <v>0</v>
      </c>
      <c r="AC23" s="73">
        <v>1.5925022766864141E-7</v>
      </c>
      <c r="AD23" s="73">
        <v>0</v>
      </c>
      <c r="AE23" s="74">
        <v>0</v>
      </c>
    </row>
    <row r="24" spans="1:31" s="59" customFormat="1" x14ac:dyDescent="0.3">
      <c r="A24" s="80" t="str">
        <f>GWP!A24</f>
        <v>Food waste_CF+Landfill</v>
      </c>
      <c r="B24" s="72">
        <v>0</v>
      </c>
      <c r="C24" s="73">
        <v>0</v>
      </c>
      <c r="D24" s="73">
        <v>0</v>
      </c>
      <c r="E24" s="73">
        <v>0</v>
      </c>
      <c r="F24" s="73">
        <v>0</v>
      </c>
      <c r="G24" s="74">
        <v>0</v>
      </c>
      <c r="H24" s="72">
        <v>0</v>
      </c>
      <c r="I24" s="73">
        <v>0</v>
      </c>
      <c r="J24" s="73">
        <v>0</v>
      </c>
      <c r="K24" s="73">
        <v>0</v>
      </c>
      <c r="L24" s="73">
        <v>0</v>
      </c>
      <c r="M24" s="74">
        <v>0</v>
      </c>
      <c r="N24" s="72">
        <v>-4.0852425757287617E-9</v>
      </c>
      <c r="O24" s="73">
        <v>-3.5069665415316862E-8</v>
      </c>
      <c r="P24" s="73">
        <v>-4.0056565119999374E-9</v>
      </c>
      <c r="Q24" s="73">
        <v>0</v>
      </c>
      <c r="R24" s="73">
        <v>-4.0686131875032273E-9</v>
      </c>
      <c r="S24" s="74">
        <v>-4.0175345519202068E-9</v>
      </c>
      <c r="T24" s="72">
        <v>0</v>
      </c>
      <c r="U24" s="73">
        <v>0</v>
      </c>
      <c r="V24" s="73">
        <v>0</v>
      </c>
      <c r="W24" s="73">
        <v>0</v>
      </c>
      <c r="X24" s="73">
        <v>0</v>
      </c>
      <c r="Y24" s="74">
        <v>0</v>
      </c>
      <c r="Z24" s="72">
        <v>-2.5354668286351622E-9</v>
      </c>
      <c r="AA24" s="73">
        <v>-2.8722710070268247E-8</v>
      </c>
      <c r="AB24" s="73">
        <v>-3.1963058326040964E-9</v>
      </c>
      <c r="AC24" s="73">
        <v>0</v>
      </c>
      <c r="AD24" s="73">
        <v>-2.507570791013201E-9</v>
      </c>
      <c r="AE24" s="74">
        <v>-2.4742565534069926E-9</v>
      </c>
    </row>
    <row r="25" spans="1:31" s="59" customFormat="1" x14ac:dyDescent="0.3">
      <c r="A25" s="80" t="str">
        <f>GWP!A25</f>
        <v>Food waste_CF+WWTP+dew</v>
      </c>
      <c r="B25" s="76">
        <v>7.6341126507781144E-10</v>
      </c>
      <c r="C25" s="77">
        <v>0</v>
      </c>
      <c r="D25" s="77">
        <v>9.706347958402161E-10</v>
      </c>
      <c r="E25" s="77">
        <v>0</v>
      </c>
      <c r="F25" s="77">
        <v>9.3259822426923568E-10</v>
      </c>
      <c r="G25" s="78">
        <v>1.0460128299652894E-9</v>
      </c>
      <c r="H25" s="76">
        <v>0</v>
      </c>
      <c r="I25" s="77">
        <v>0</v>
      </c>
      <c r="J25" s="77">
        <v>0</v>
      </c>
      <c r="K25" s="77">
        <v>0</v>
      </c>
      <c r="L25" s="77">
        <v>0</v>
      </c>
      <c r="M25" s="78">
        <v>0</v>
      </c>
      <c r="N25" s="76">
        <v>2.9066002942370533E-8</v>
      </c>
      <c r="O25" s="77">
        <v>7.4788245665448477E-10</v>
      </c>
      <c r="P25" s="77">
        <v>2.8131203481568777E-8</v>
      </c>
      <c r="Q25" s="77">
        <v>0</v>
      </c>
      <c r="R25" s="77">
        <v>2.8423141670786459E-8</v>
      </c>
      <c r="S25" s="78">
        <v>2.7894972807510364E-8</v>
      </c>
      <c r="T25" s="76">
        <v>0</v>
      </c>
      <c r="U25" s="77">
        <v>0</v>
      </c>
      <c r="V25" s="77">
        <v>0</v>
      </c>
      <c r="W25" s="77">
        <v>0</v>
      </c>
      <c r="X25" s="77">
        <v>0</v>
      </c>
      <c r="Y25" s="78">
        <v>0</v>
      </c>
      <c r="Z25" s="76">
        <v>5.0226021867594453E-10</v>
      </c>
      <c r="AA25" s="77">
        <v>0</v>
      </c>
      <c r="AB25" s="77">
        <v>5.6949369569429837E-10</v>
      </c>
      <c r="AC25" s="77">
        <v>0</v>
      </c>
      <c r="AD25" s="77">
        <v>6.2563299068058531E-10</v>
      </c>
      <c r="AE25" s="78">
        <v>6.9035702120516994E-10</v>
      </c>
    </row>
    <row r="26" spans="1:31" s="59" customFormat="1" x14ac:dyDescent="0.3">
      <c r="A26" s="80" t="str">
        <f>GWP!A26</f>
        <v>Sludge_CF+PHA refinery</v>
      </c>
      <c r="B26" s="69">
        <v>0</v>
      </c>
      <c r="C26" s="70">
        <v>0</v>
      </c>
      <c r="D26" s="70">
        <v>0</v>
      </c>
      <c r="E26" s="70">
        <v>0</v>
      </c>
      <c r="F26" s="70">
        <v>0</v>
      </c>
      <c r="G26" s="71">
        <v>0</v>
      </c>
      <c r="H26" s="69">
        <v>0</v>
      </c>
      <c r="I26" s="70">
        <v>0</v>
      </c>
      <c r="J26" s="70">
        <v>0</v>
      </c>
      <c r="K26" s="70">
        <v>0</v>
      </c>
      <c r="L26" s="70">
        <v>0</v>
      </c>
      <c r="M26" s="71">
        <v>0</v>
      </c>
      <c r="N26" s="69">
        <v>0</v>
      </c>
      <c r="O26" s="70">
        <v>0</v>
      </c>
      <c r="P26" s="70">
        <v>0</v>
      </c>
      <c r="Q26" s="70">
        <v>0</v>
      </c>
      <c r="R26" s="70">
        <v>0</v>
      </c>
      <c r="S26" s="71">
        <v>0</v>
      </c>
      <c r="T26" s="69">
        <v>0</v>
      </c>
      <c r="U26" s="70">
        <v>0</v>
      </c>
      <c r="V26" s="70">
        <v>0</v>
      </c>
      <c r="W26" s="70">
        <v>0</v>
      </c>
      <c r="X26" s="70">
        <v>0</v>
      </c>
      <c r="Y26" s="71">
        <v>0</v>
      </c>
      <c r="Z26" s="69">
        <v>0</v>
      </c>
      <c r="AA26" s="70">
        <v>0</v>
      </c>
      <c r="AB26" s="70">
        <v>0</v>
      </c>
      <c r="AC26" s="70">
        <v>0</v>
      </c>
      <c r="AD26" s="70">
        <v>0</v>
      </c>
      <c r="AE26" s="71">
        <v>0</v>
      </c>
    </row>
    <row r="27" spans="1:31" s="59" customFormat="1" x14ac:dyDescent="0.3">
      <c r="A27" s="80" t="str">
        <f>GWP!A27</f>
        <v>Sludge_CF+Collection</v>
      </c>
      <c r="B27" s="72">
        <v>0</v>
      </c>
      <c r="C27" s="73">
        <v>0</v>
      </c>
      <c r="D27" s="73">
        <v>0</v>
      </c>
      <c r="E27" s="73">
        <v>0</v>
      </c>
      <c r="F27" s="73">
        <v>0</v>
      </c>
      <c r="G27" s="74">
        <v>0</v>
      </c>
      <c r="H27" s="72">
        <v>0</v>
      </c>
      <c r="I27" s="73">
        <v>0</v>
      </c>
      <c r="J27" s="73">
        <v>0</v>
      </c>
      <c r="K27" s="73">
        <v>0</v>
      </c>
      <c r="L27" s="73">
        <v>0</v>
      </c>
      <c r="M27" s="74">
        <v>0</v>
      </c>
      <c r="N27" s="72">
        <v>0</v>
      </c>
      <c r="O27" s="73">
        <v>0</v>
      </c>
      <c r="P27" s="73">
        <v>0</v>
      </c>
      <c r="Q27" s="73">
        <v>0</v>
      </c>
      <c r="R27" s="73">
        <v>0</v>
      </c>
      <c r="S27" s="74">
        <v>0</v>
      </c>
      <c r="T27" s="72">
        <v>0</v>
      </c>
      <c r="U27" s="73">
        <v>0</v>
      </c>
      <c r="V27" s="73">
        <v>0</v>
      </c>
      <c r="W27" s="73">
        <v>0</v>
      </c>
      <c r="X27" s="73">
        <v>0</v>
      </c>
      <c r="Y27" s="74">
        <v>0</v>
      </c>
      <c r="Z27" s="72">
        <v>0</v>
      </c>
      <c r="AA27" s="73">
        <v>0</v>
      </c>
      <c r="AB27" s="73">
        <v>0</v>
      </c>
      <c r="AC27" s="73">
        <v>0</v>
      </c>
      <c r="AD27" s="73">
        <v>0</v>
      </c>
      <c r="AE27" s="74">
        <v>0</v>
      </c>
    </row>
    <row r="28" spans="1:31" s="59" customFormat="1" x14ac:dyDescent="0.3">
      <c r="A28" s="80" t="str">
        <f>GWP!A28</f>
        <v>Sludge_CF+Direct AD</v>
      </c>
      <c r="B28" s="72">
        <v>-5.0234919259462448E-9</v>
      </c>
      <c r="C28" s="73">
        <v>-5.0131531097135207E-9</v>
      </c>
      <c r="D28" s="73">
        <v>-5.0118388650098221E-9</v>
      </c>
      <c r="E28" s="73">
        <v>-5.0219617303670241E-9</v>
      </c>
      <c r="F28" s="73">
        <v>-1.4810254420530967E-8</v>
      </c>
      <c r="G28" s="74">
        <v>-1.4738923640633154E-8</v>
      </c>
      <c r="H28" s="72">
        <v>-1.1540100798982455E-8</v>
      </c>
      <c r="I28" s="73">
        <v>-1.1571501425330847E-8</v>
      </c>
      <c r="J28" s="73">
        <v>-1.1574865056434289E-8</v>
      </c>
      <c r="K28" s="73">
        <v>-1.1529324878170424E-8</v>
      </c>
      <c r="L28" s="73">
        <v>-1.1528516208070366E-8</v>
      </c>
      <c r="M28" s="74">
        <v>-1.1555316895921462E-8</v>
      </c>
      <c r="N28" s="72">
        <v>-3.1598960607291105E-9</v>
      </c>
      <c r="O28" s="73">
        <v>-3.103571567727916E-9</v>
      </c>
      <c r="P28" s="73">
        <v>-3.1181068625913701E-9</v>
      </c>
      <c r="Q28" s="73">
        <v>-3.1445979203545208E-9</v>
      </c>
      <c r="R28" s="73">
        <v>-4.8078398686250627E-9</v>
      </c>
      <c r="S28" s="74">
        <v>-4.764569797626814E-9</v>
      </c>
      <c r="T28" s="72">
        <v>-6.1732480081581074E-9</v>
      </c>
      <c r="U28" s="73">
        <v>-6.1437942381363482E-9</v>
      </c>
      <c r="V28" s="73">
        <v>-6.1569672761086421E-9</v>
      </c>
      <c r="W28" s="73">
        <v>-6.1834041698753134E-9</v>
      </c>
      <c r="X28" s="73">
        <v>-6.1500946159620936E-9</v>
      </c>
      <c r="Y28" s="74">
        <v>-6.1593617508286839E-9</v>
      </c>
      <c r="Z28" s="72">
        <v>-5.2760958014989293E-9</v>
      </c>
      <c r="AA28" s="73">
        <v>-5.2997089805455791E-9</v>
      </c>
      <c r="AB28" s="73">
        <v>-5.2538059316111815E-9</v>
      </c>
      <c r="AC28" s="73">
        <v>-5.307236189045179E-9</v>
      </c>
      <c r="AD28" s="73">
        <v>-1.643191026666307E-8</v>
      </c>
      <c r="AE28" s="74">
        <v>-1.653096004521822E-8</v>
      </c>
    </row>
    <row r="29" spans="1:31" s="59" customFormat="1" x14ac:dyDescent="0.3">
      <c r="A29" s="80" t="str">
        <f>GWP!A29</f>
        <v>Sludge_CF+Biogas use+avoided</v>
      </c>
      <c r="B29" s="72">
        <v>1.6120468449750209E-9</v>
      </c>
      <c r="C29" s="73">
        <v>1.6335547347633954E-9</v>
      </c>
      <c r="D29" s="73">
        <v>1.6221950513847003E-9</v>
      </c>
      <c r="E29" s="73">
        <v>1.5795881419771473E-9</v>
      </c>
      <c r="F29" s="73">
        <v>3.8401229652040374E-9</v>
      </c>
      <c r="G29" s="74">
        <v>3.9054476170482673E-9</v>
      </c>
      <c r="H29" s="72">
        <v>-1.9038613479673274E-9</v>
      </c>
      <c r="I29" s="73">
        <v>-1.9530660196467453E-9</v>
      </c>
      <c r="J29" s="73">
        <v>-1.9365772638785996E-9</v>
      </c>
      <c r="K29" s="73">
        <v>-1.824000919450382E-9</v>
      </c>
      <c r="L29" s="73">
        <v>-1.8784112293904513E-9</v>
      </c>
      <c r="M29" s="74">
        <v>-1.8492236131268899E-9</v>
      </c>
      <c r="N29" s="72">
        <v>-9.0811561067739087E-10</v>
      </c>
      <c r="O29" s="73">
        <v>-9.0918221864401143E-10</v>
      </c>
      <c r="P29" s="73">
        <v>-8.5311660481034281E-10</v>
      </c>
      <c r="Q29" s="73">
        <v>-8.2022835646093102E-10</v>
      </c>
      <c r="R29" s="73">
        <v>-1.3288081995189741E-9</v>
      </c>
      <c r="S29" s="74">
        <v>-1.4023289984233548E-9</v>
      </c>
      <c r="T29" s="72">
        <v>-1.9877933878826263E-9</v>
      </c>
      <c r="U29" s="73">
        <v>-2.0626055113557658E-9</v>
      </c>
      <c r="V29" s="73">
        <v>-1.9941979815450688E-9</v>
      </c>
      <c r="W29" s="73">
        <v>-1.9766761905534815E-9</v>
      </c>
      <c r="X29" s="73">
        <v>-1.9243655485185694E-9</v>
      </c>
      <c r="Y29" s="74">
        <v>-1.9061046720010576E-9</v>
      </c>
      <c r="Z29" s="72">
        <v>9.0075805267187573E-11</v>
      </c>
      <c r="AA29" s="73">
        <v>1.7135943702828569E-10</v>
      </c>
      <c r="AB29" s="73">
        <v>1.1297351871147663E-10</v>
      </c>
      <c r="AC29" s="73">
        <v>2.7512733836484539E-10</v>
      </c>
      <c r="AD29" s="73">
        <v>3.2184346038327321E-10</v>
      </c>
      <c r="AE29" s="74">
        <v>4.551922018516899E-10</v>
      </c>
    </row>
    <row r="30" spans="1:31" s="59" customFormat="1" x14ac:dyDescent="0.3">
      <c r="A30" s="80" t="str">
        <f>GWP!A30</f>
        <v>Sludge_CF+Composting</v>
      </c>
      <c r="B30" s="72">
        <v>-3.9893484574301486E-9</v>
      </c>
      <c r="C30" s="73">
        <v>-3.9873810066619111E-9</v>
      </c>
      <c r="D30" s="73">
        <v>-3.9804323417282952E-9</v>
      </c>
      <c r="E30" s="73">
        <v>-3.99359936970841E-9</v>
      </c>
      <c r="F30" s="73">
        <v>0</v>
      </c>
      <c r="G30" s="74">
        <v>-1.2956978328511241E-8</v>
      </c>
      <c r="H30" s="72">
        <v>0</v>
      </c>
      <c r="I30" s="73">
        <v>0</v>
      </c>
      <c r="J30" s="73">
        <v>0</v>
      </c>
      <c r="K30" s="73">
        <v>0</v>
      </c>
      <c r="L30" s="73">
        <v>0</v>
      </c>
      <c r="M30" s="74">
        <v>0</v>
      </c>
      <c r="N30" s="72">
        <v>-3.0154730008752264E-9</v>
      </c>
      <c r="O30" s="73">
        <v>-3.0235199064049375E-9</v>
      </c>
      <c r="P30" s="73">
        <v>-3.0096678100525905E-9</v>
      </c>
      <c r="Q30" s="73">
        <v>-3.0171347046316805E-9</v>
      </c>
      <c r="R30" s="73">
        <v>0</v>
      </c>
      <c r="S30" s="74">
        <v>-7.8500163726012861E-9</v>
      </c>
      <c r="T30" s="72">
        <v>0</v>
      </c>
      <c r="U30" s="73">
        <v>0</v>
      </c>
      <c r="V30" s="73">
        <v>0</v>
      </c>
      <c r="W30" s="73">
        <v>0</v>
      </c>
      <c r="X30" s="73">
        <v>0</v>
      </c>
      <c r="Y30" s="74">
        <v>0</v>
      </c>
      <c r="Z30" s="72">
        <v>-4.9740252606442769E-9</v>
      </c>
      <c r="AA30" s="73">
        <v>-4.9622719595375793E-9</v>
      </c>
      <c r="AB30" s="73">
        <v>-4.9716076557828011E-9</v>
      </c>
      <c r="AC30" s="73">
        <v>-4.97858002112192E-9</v>
      </c>
      <c r="AD30" s="73">
        <v>0</v>
      </c>
      <c r="AE30" s="74">
        <v>-1.3018463109667124E-8</v>
      </c>
    </row>
    <row r="31" spans="1:31" s="59" customFormat="1" x14ac:dyDescent="0.3">
      <c r="A31" s="80" t="str">
        <f>GWP!A31</f>
        <v>Sludge_CF+UOL</v>
      </c>
      <c r="B31" s="72">
        <v>-4.9157507464889831E-6</v>
      </c>
      <c r="C31" s="73">
        <v>-4.9234040047446265E-6</v>
      </c>
      <c r="D31" s="73">
        <v>-4.9259824550791115E-6</v>
      </c>
      <c r="E31" s="73">
        <v>-4.9187722704295082E-6</v>
      </c>
      <c r="F31" s="73">
        <v>0</v>
      </c>
      <c r="G31" s="74">
        <v>-5.3892437983146438E-6</v>
      </c>
      <c r="H31" s="72">
        <v>0</v>
      </c>
      <c r="I31" s="73">
        <v>0</v>
      </c>
      <c r="J31" s="73">
        <v>0</v>
      </c>
      <c r="K31" s="73">
        <v>0</v>
      </c>
      <c r="L31" s="73">
        <v>0</v>
      </c>
      <c r="M31" s="74">
        <v>-2.3839297984942997E-6</v>
      </c>
      <c r="N31" s="72">
        <v>-2.3037168415374645E-6</v>
      </c>
      <c r="O31" s="73">
        <v>-2.2975166991403154E-6</v>
      </c>
      <c r="P31" s="73">
        <v>-2.2988401498458888E-6</v>
      </c>
      <c r="Q31" s="73">
        <v>-2.3025805386353722E-6</v>
      </c>
      <c r="R31" s="73">
        <v>0</v>
      </c>
      <c r="S31" s="74">
        <v>-2.1943757610464087E-6</v>
      </c>
      <c r="T31" s="72">
        <v>-7.5358471984259926E-6</v>
      </c>
      <c r="U31" s="73">
        <v>-7.5365422144889826E-6</v>
      </c>
      <c r="V31" s="73">
        <v>-7.5411479001809188E-6</v>
      </c>
      <c r="W31" s="73">
        <v>-7.5382976342777362E-6</v>
      </c>
      <c r="X31" s="73">
        <v>0</v>
      </c>
      <c r="Y31" s="74">
        <v>-7.5425061507548104E-6</v>
      </c>
      <c r="Z31" s="72">
        <v>-2.9259405219845824E-6</v>
      </c>
      <c r="AA31" s="73">
        <v>-2.9309485736216045E-6</v>
      </c>
      <c r="AB31" s="73">
        <v>-2.9325048631793311E-6</v>
      </c>
      <c r="AC31" s="73">
        <v>-2.9411000084324473E-6</v>
      </c>
      <c r="AD31" s="73">
        <v>0</v>
      </c>
      <c r="AE31" s="74">
        <v>-2.9422577788323464E-6</v>
      </c>
    </row>
    <row r="32" spans="1:31" s="59" customFormat="1" x14ac:dyDescent="0.3">
      <c r="A32" s="80" t="str">
        <f>GWP!A32</f>
        <v>Sludge_CF+Incineration+MBT(direct)</v>
      </c>
      <c r="B32" s="72">
        <v>-2.7713541349404867E-9</v>
      </c>
      <c r="C32" s="73">
        <v>-2.7661455082163178E-9</v>
      </c>
      <c r="D32" s="73">
        <v>-2.7662831110079929E-9</v>
      </c>
      <c r="E32" s="73">
        <v>-2.7563652291352531E-9</v>
      </c>
      <c r="F32" s="73">
        <v>-2.4803014882395492E-8</v>
      </c>
      <c r="G32" s="74">
        <v>0</v>
      </c>
      <c r="H32" s="72">
        <v>-1.647265541202633E-8</v>
      </c>
      <c r="I32" s="73">
        <v>-1.6326566653245016E-8</v>
      </c>
      <c r="J32" s="73">
        <v>-1.6586301864983032E-8</v>
      </c>
      <c r="K32" s="73">
        <v>-1.6544416295409172E-8</v>
      </c>
      <c r="L32" s="73">
        <v>-1.6412749838509108E-8</v>
      </c>
      <c r="M32" s="74">
        <v>0</v>
      </c>
      <c r="N32" s="72">
        <v>0</v>
      </c>
      <c r="O32" s="73">
        <v>0</v>
      </c>
      <c r="P32" s="73">
        <v>0</v>
      </c>
      <c r="Q32" s="73">
        <v>0</v>
      </c>
      <c r="R32" s="73">
        <v>-1.3855187692624261E-8</v>
      </c>
      <c r="S32" s="74">
        <v>0</v>
      </c>
      <c r="T32" s="72">
        <v>0</v>
      </c>
      <c r="U32" s="73">
        <v>0</v>
      </c>
      <c r="V32" s="73">
        <v>0</v>
      </c>
      <c r="W32" s="73">
        <v>0</v>
      </c>
      <c r="X32" s="73">
        <v>-2.1748584520347958E-8</v>
      </c>
      <c r="Y32" s="74">
        <v>0</v>
      </c>
      <c r="Z32" s="72">
        <v>0</v>
      </c>
      <c r="AA32" s="73">
        <v>0</v>
      </c>
      <c r="AB32" s="73">
        <v>0</v>
      </c>
      <c r="AC32" s="73">
        <v>0</v>
      </c>
      <c r="AD32" s="73">
        <v>-2.3373618249516632E-8</v>
      </c>
      <c r="AE32" s="74">
        <v>0</v>
      </c>
    </row>
    <row r="33" spans="1:31" s="59" customFormat="1" ht="27.6" x14ac:dyDescent="0.3">
      <c r="A33" s="80" t="str">
        <f>GWP!A33</f>
        <v>Sludge_CF+Avoided energy (incineration+MBT)</v>
      </c>
      <c r="B33" s="72">
        <v>1.3477614788438392E-9</v>
      </c>
      <c r="C33" s="73">
        <v>1.3433113811941276E-9</v>
      </c>
      <c r="D33" s="73">
        <v>1.3461244742469419E-9</v>
      </c>
      <c r="E33" s="73">
        <v>1.3447186793215595E-9</v>
      </c>
      <c r="F33" s="73">
        <v>1.0968422889935024E-8</v>
      </c>
      <c r="G33" s="74">
        <v>0</v>
      </c>
      <c r="H33" s="72">
        <v>6.6425291127518005E-9</v>
      </c>
      <c r="I33" s="73">
        <v>6.6770969132946315E-9</v>
      </c>
      <c r="J33" s="73">
        <v>6.5753101423417457E-9</v>
      </c>
      <c r="K33" s="73">
        <v>6.640724346050385E-9</v>
      </c>
      <c r="L33" s="73">
        <v>6.6765315366729585E-9</v>
      </c>
      <c r="M33" s="74">
        <v>0</v>
      </c>
      <c r="N33" s="72">
        <v>0</v>
      </c>
      <c r="O33" s="73">
        <v>0</v>
      </c>
      <c r="P33" s="73">
        <v>0</v>
      </c>
      <c r="Q33" s="73">
        <v>0</v>
      </c>
      <c r="R33" s="73">
        <v>1.6712169526717762E-8</v>
      </c>
      <c r="S33" s="74">
        <v>0</v>
      </c>
      <c r="T33" s="72">
        <v>0</v>
      </c>
      <c r="U33" s="73">
        <v>0</v>
      </c>
      <c r="V33" s="73">
        <v>0</v>
      </c>
      <c r="W33" s="73">
        <v>0</v>
      </c>
      <c r="X33" s="73">
        <v>8.4063007161353498E-9</v>
      </c>
      <c r="Y33" s="74">
        <v>0</v>
      </c>
      <c r="Z33" s="72">
        <v>0</v>
      </c>
      <c r="AA33" s="73">
        <v>0</v>
      </c>
      <c r="AB33" s="73">
        <v>0</v>
      </c>
      <c r="AC33" s="73">
        <v>0</v>
      </c>
      <c r="AD33" s="73">
        <v>1.4198949077965954E-8</v>
      </c>
      <c r="AE33" s="74">
        <v>0</v>
      </c>
    </row>
    <row r="34" spans="1:31" s="59" customFormat="1" x14ac:dyDescent="0.3">
      <c r="A34" s="80" t="str">
        <f>GWP!A34</f>
        <v>Sludge_CF+Landfill</v>
      </c>
      <c r="B34" s="72">
        <v>0</v>
      </c>
      <c r="C34" s="73">
        <v>0</v>
      </c>
      <c r="D34" s="73">
        <v>0</v>
      </c>
      <c r="E34" s="73">
        <v>0</v>
      </c>
      <c r="F34" s="73">
        <v>0</v>
      </c>
      <c r="G34" s="74">
        <v>0</v>
      </c>
      <c r="H34" s="72">
        <v>0</v>
      </c>
      <c r="I34" s="73">
        <v>0</v>
      </c>
      <c r="J34" s="73">
        <v>0</v>
      </c>
      <c r="K34" s="73">
        <v>0</v>
      </c>
      <c r="L34" s="73">
        <v>0</v>
      </c>
      <c r="M34" s="74">
        <v>0</v>
      </c>
      <c r="N34" s="72">
        <v>0</v>
      </c>
      <c r="O34" s="73">
        <v>0</v>
      </c>
      <c r="P34" s="73">
        <v>0</v>
      </c>
      <c r="Q34" s="73">
        <v>0</v>
      </c>
      <c r="R34" s="73">
        <v>0</v>
      </c>
      <c r="S34" s="74">
        <v>0</v>
      </c>
      <c r="T34" s="72">
        <v>0</v>
      </c>
      <c r="U34" s="73">
        <v>0</v>
      </c>
      <c r="V34" s="73">
        <v>0</v>
      </c>
      <c r="W34" s="73">
        <v>0</v>
      </c>
      <c r="X34" s="73">
        <v>0</v>
      </c>
      <c r="Y34" s="74">
        <v>0</v>
      </c>
      <c r="Z34" s="72">
        <v>0</v>
      </c>
      <c r="AA34" s="73">
        <v>0</v>
      </c>
      <c r="AB34" s="73">
        <v>0</v>
      </c>
      <c r="AC34" s="73">
        <v>0</v>
      </c>
      <c r="AD34" s="73">
        <v>0</v>
      </c>
      <c r="AE34" s="74">
        <v>0</v>
      </c>
    </row>
    <row r="35" spans="1:31" s="59" customFormat="1" x14ac:dyDescent="0.3">
      <c r="A35" s="80" t="str">
        <f>GWP!A35</f>
        <v>Sludge_CF+WWTP+dew</v>
      </c>
      <c r="B35" s="76">
        <v>1.3260120381989783E-8</v>
      </c>
      <c r="C35" s="77">
        <v>1.3697879480429005E-8</v>
      </c>
      <c r="D35" s="77">
        <v>1.3313865432626678E-8</v>
      </c>
      <c r="E35" s="77">
        <v>1.3384916596364125E-8</v>
      </c>
      <c r="F35" s="77">
        <v>1.3592335681565643E-8</v>
      </c>
      <c r="G35" s="78">
        <v>1.3780137252280041E-8</v>
      </c>
      <c r="H35" s="76">
        <v>2.1339355076528296E-8</v>
      </c>
      <c r="I35" s="77">
        <v>2.0932175504852946E-8</v>
      </c>
      <c r="J35" s="77">
        <v>2.1008081107781135E-8</v>
      </c>
      <c r="K35" s="77">
        <v>2.1180091767483899E-8</v>
      </c>
      <c r="L35" s="77">
        <v>2.0918509876776307E-8</v>
      </c>
      <c r="M35" s="78">
        <v>0</v>
      </c>
      <c r="N35" s="76">
        <v>1.4606302169691536E-8</v>
      </c>
      <c r="O35" s="77">
        <v>1.417242074785506E-8</v>
      </c>
      <c r="P35" s="77">
        <v>1.4303900839708734E-8</v>
      </c>
      <c r="Q35" s="77">
        <v>1.4568044075896203E-8</v>
      </c>
      <c r="R35" s="77">
        <v>1.4550241993299032E-8</v>
      </c>
      <c r="S35" s="78">
        <v>1.4228029410986318E-8</v>
      </c>
      <c r="T35" s="76">
        <v>0</v>
      </c>
      <c r="U35" s="77">
        <v>0</v>
      </c>
      <c r="V35" s="77">
        <v>0</v>
      </c>
      <c r="W35" s="77">
        <v>0</v>
      </c>
      <c r="X35" s="77">
        <v>3.0464712415930264E-8</v>
      </c>
      <c r="Y35" s="78">
        <v>0</v>
      </c>
      <c r="Z35" s="76">
        <v>1.3074127690834408E-8</v>
      </c>
      <c r="AA35" s="77">
        <v>1.3626628505756515E-8</v>
      </c>
      <c r="AB35" s="77">
        <v>1.2790334574568923E-8</v>
      </c>
      <c r="AC35" s="77">
        <v>1.3554593517170345E-8</v>
      </c>
      <c r="AD35" s="77">
        <v>1.391290048968604E-8</v>
      </c>
      <c r="AE35" s="78">
        <v>1.4335559331749627E-8</v>
      </c>
    </row>
    <row r="36" spans="1:31" s="59" customFormat="1" x14ac:dyDescent="0.3">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row>
    <row r="37" spans="1:31" x14ac:dyDescent="0.3">
      <c r="A37" s="57" t="str">
        <f>GWP!A37</f>
        <v>PHA_refinery</v>
      </c>
      <c r="B37" s="69">
        <f t="shared" ref="B37:AE37" si="1">SUM(B6:B7)</f>
        <v>1.4673277939517662E-7</v>
      </c>
      <c r="C37" s="70">
        <f t="shared" si="1"/>
        <v>1.4804361130678278E-7</v>
      </c>
      <c r="D37" s="70">
        <f t="shared" si="1"/>
        <v>1.4590698896633187E-7</v>
      </c>
      <c r="E37" s="70">
        <f t="shared" si="1"/>
        <v>1.4731815369634255E-7</v>
      </c>
      <c r="F37" s="70">
        <f t="shared" si="1"/>
        <v>1.4740421614565211E-7</v>
      </c>
      <c r="G37" s="71">
        <f t="shared" si="1"/>
        <v>1.467310390996646E-7</v>
      </c>
      <c r="H37" s="69">
        <f t="shared" si="1"/>
        <v>1.3867682863400591E-7</v>
      </c>
      <c r="I37" s="70">
        <f t="shared" si="1"/>
        <v>1.3577506913864182E-7</v>
      </c>
      <c r="J37" s="70">
        <f t="shared" si="1"/>
        <v>1.3801351438622007E-7</v>
      </c>
      <c r="K37" s="70">
        <f t="shared" si="1"/>
        <v>1.3731572836919999E-7</v>
      </c>
      <c r="L37" s="70">
        <f t="shared" si="1"/>
        <v>1.3858520298605462E-7</v>
      </c>
      <c r="M37" s="71">
        <f t="shared" si="1"/>
        <v>1.3776120266028958E-7</v>
      </c>
      <c r="N37" s="69">
        <f t="shared" si="1"/>
        <v>1.2616535649285924E-7</v>
      </c>
      <c r="O37" s="70">
        <f t="shared" si="1"/>
        <v>1.2633634833868265E-7</v>
      </c>
      <c r="P37" s="70">
        <f t="shared" si="1"/>
        <v>1.2722056360259547E-7</v>
      </c>
      <c r="Q37" s="70">
        <f t="shared" si="1"/>
        <v>1.2751515430738057E-7</v>
      </c>
      <c r="R37" s="70">
        <f t="shared" si="1"/>
        <v>1.2671532625635431E-7</v>
      </c>
      <c r="S37" s="71">
        <f t="shared" si="1"/>
        <v>1.2649517043684004E-7</v>
      </c>
      <c r="T37" s="69">
        <f t="shared" si="1"/>
        <v>1.2773075790526872E-7</v>
      </c>
      <c r="U37" s="70">
        <f t="shared" si="1"/>
        <v>1.2746363000801237E-7</v>
      </c>
      <c r="V37" s="70">
        <f t="shared" si="1"/>
        <v>1.2826880502974304E-7</v>
      </c>
      <c r="W37" s="70">
        <f t="shared" si="1"/>
        <v>1.2698649707327573E-7</v>
      </c>
      <c r="X37" s="70">
        <f t="shared" si="1"/>
        <v>1.2757384913345598E-7</v>
      </c>
      <c r="Y37" s="71">
        <f t="shared" si="1"/>
        <v>1.2901772097563334E-7</v>
      </c>
      <c r="Z37" s="69">
        <f t="shared" si="1"/>
        <v>1.4130238236201006E-7</v>
      </c>
      <c r="AA37" s="70">
        <f t="shared" si="1"/>
        <v>1.4130372543091746E-7</v>
      </c>
      <c r="AB37" s="70">
        <f t="shared" si="1"/>
        <v>1.4085073086110687E-7</v>
      </c>
      <c r="AC37" s="70">
        <f t="shared" si="1"/>
        <v>1.4054281212555175E-7</v>
      </c>
      <c r="AD37" s="70">
        <f t="shared" si="1"/>
        <v>1.3957489568491531E-7</v>
      </c>
      <c r="AE37" s="71">
        <f t="shared" si="1"/>
        <v>1.4066218518272822E-7</v>
      </c>
    </row>
    <row r="38" spans="1:31" x14ac:dyDescent="0.3">
      <c r="A38" s="57" t="str">
        <f>GWP!A38</f>
        <v>PHA_waste</v>
      </c>
      <c r="B38" s="72">
        <f t="shared" ref="B38:AE38" si="2">SUM(B8:B15)</f>
        <v>1.7917275646190001E-5</v>
      </c>
      <c r="C38" s="73">
        <f t="shared" si="2"/>
        <v>1.7939010995550579E-5</v>
      </c>
      <c r="D38" s="73">
        <f t="shared" si="2"/>
        <v>1.7944281371089828E-5</v>
      </c>
      <c r="E38" s="73">
        <f t="shared" si="2"/>
        <v>1.7977802176334324E-5</v>
      </c>
      <c r="F38" s="73">
        <f t="shared" si="2"/>
        <v>4.9659985634287567E-8</v>
      </c>
      <c r="G38" s="74">
        <f t="shared" si="2"/>
        <v>1.9666740839586977E-5</v>
      </c>
      <c r="H38" s="72">
        <f t="shared" si="2"/>
        <v>-1.7502414085779456E-8</v>
      </c>
      <c r="I38" s="73">
        <f t="shared" si="2"/>
        <v>-1.694350325635918E-8</v>
      </c>
      <c r="J38" s="73">
        <f t="shared" si="2"/>
        <v>-1.604619961796682E-8</v>
      </c>
      <c r="K38" s="73">
        <f t="shared" si="2"/>
        <v>-1.7155670683819465E-8</v>
      </c>
      <c r="L38" s="73">
        <f t="shared" si="2"/>
        <v>-1.7060418290342118E-8</v>
      </c>
      <c r="M38" s="74">
        <f t="shared" si="2"/>
        <v>2.2236243292626931E-6</v>
      </c>
      <c r="N38" s="72">
        <f t="shared" si="2"/>
        <v>1.5776427717188892E-5</v>
      </c>
      <c r="O38" s="73">
        <f t="shared" si="2"/>
        <v>1.5736264090226267E-5</v>
      </c>
      <c r="P38" s="73">
        <f t="shared" si="2"/>
        <v>1.5763415217929973E-5</v>
      </c>
      <c r="Q38" s="73">
        <f t="shared" si="2"/>
        <v>1.5799030347295317E-5</v>
      </c>
      <c r="R38" s="73">
        <f t="shared" si="2"/>
        <v>7.2888795131381543E-8</v>
      </c>
      <c r="S38" s="74">
        <f t="shared" si="2"/>
        <v>1.5631867908121809E-5</v>
      </c>
      <c r="T38" s="72">
        <f t="shared" si="2"/>
        <v>4.3020901349728299E-5</v>
      </c>
      <c r="U38" s="73">
        <f t="shared" si="2"/>
        <v>4.3033068628131938E-5</v>
      </c>
      <c r="V38" s="73">
        <f t="shared" si="2"/>
        <v>4.303337242194431E-5</v>
      </c>
      <c r="W38" s="73">
        <f t="shared" si="2"/>
        <v>4.2960931646299653E-5</v>
      </c>
      <c r="X38" s="73">
        <f t="shared" si="2"/>
        <v>1.1741194724564588E-7</v>
      </c>
      <c r="Y38" s="74">
        <f t="shared" si="2"/>
        <v>4.3039600828913171E-5</v>
      </c>
      <c r="Z38" s="72">
        <f t="shared" si="2"/>
        <v>4.4608064152162143E-6</v>
      </c>
      <c r="AA38" s="73">
        <f t="shared" si="2"/>
        <v>4.4626162294965855E-6</v>
      </c>
      <c r="AB38" s="73">
        <f t="shared" si="2"/>
        <v>4.4705093779553137E-6</v>
      </c>
      <c r="AC38" s="73">
        <f t="shared" si="2"/>
        <v>4.4650065930481497E-6</v>
      </c>
      <c r="AD38" s="73">
        <f t="shared" si="2"/>
        <v>2.152700561404463E-8</v>
      </c>
      <c r="AE38" s="74">
        <f t="shared" si="2"/>
        <v>4.4880114321697946E-6</v>
      </c>
    </row>
    <row r="39" spans="1:31" x14ac:dyDescent="0.3">
      <c r="A39" s="57" t="str">
        <f>GWP!A39</f>
        <v>Food waste_CF</v>
      </c>
      <c r="B39" s="72">
        <f t="shared" ref="B39:X39" si="3">SUM(B16:B25)</f>
        <v>-1.433481639932851E-5</v>
      </c>
      <c r="C39" s="73">
        <f t="shared" si="3"/>
        <v>-5.9975832332340001E-8</v>
      </c>
      <c r="D39" s="73">
        <f t="shared" si="3"/>
        <v>-1.436690135105987E-5</v>
      </c>
      <c r="E39" s="73">
        <f t="shared" si="3"/>
        <v>-7.9620783296856304E-8</v>
      </c>
      <c r="F39" s="73">
        <f t="shared" si="3"/>
        <v>-1.4356529044736594E-5</v>
      </c>
      <c r="G39" s="74">
        <f t="shared" si="3"/>
        <v>-1.4389026438190337E-5</v>
      </c>
      <c r="H39" s="72">
        <f t="shared" si="3"/>
        <v>-5.1832528166401588E-8</v>
      </c>
      <c r="I39" s="73">
        <f t="shared" si="3"/>
        <v>1.0624009056619334E-7</v>
      </c>
      <c r="J39" s="73">
        <f t="shared" si="3"/>
        <v>-5.4690589150895129E-8</v>
      </c>
      <c r="K39" s="73">
        <f t="shared" si="3"/>
        <v>1.0679677091201172E-7</v>
      </c>
      <c r="L39" s="73">
        <f t="shared" si="3"/>
        <v>-5.5225854116480928E-8</v>
      </c>
      <c r="M39" s="74">
        <f t="shared" si="3"/>
        <v>-5.3258380983604505E-8</v>
      </c>
      <c r="N39" s="72">
        <f t="shared" si="3"/>
        <v>-1.3528617893564929E-5</v>
      </c>
      <c r="O39" s="73">
        <f t="shared" si="3"/>
        <v>-9.3125291395671449E-8</v>
      </c>
      <c r="P39" s="73">
        <f t="shared" si="3"/>
        <v>-1.351798687004877E-5</v>
      </c>
      <c r="Q39" s="73">
        <f t="shared" si="3"/>
        <v>-9.3357807726975777E-8</v>
      </c>
      <c r="R39" s="73">
        <f t="shared" si="3"/>
        <v>-1.3456805111905687E-5</v>
      </c>
      <c r="S39" s="74">
        <f t="shared" si="3"/>
        <v>-1.3484185611367639E-5</v>
      </c>
      <c r="T39" s="72">
        <f t="shared" si="3"/>
        <v>-4.2771252761926421E-5</v>
      </c>
      <c r="U39" s="73">
        <f t="shared" si="3"/>
        <v>-1.2291309379641021E-7</v>
      </c>
      <c r="V39" s="73">
        <f t="shared" si="3"/>
        <v>-3.891735609018305E-5</v>
      </c>
      <c r="W39" s="73">
        <f t="shared" si="3"/>
        <v>-1.2531520727712066E-7</v>
      </c>
      <c r="X39" s="73">
        <f t="shared" si="3"/>
        <v>-4.2771679716265661E-5</v>
      </c>
      <c r="Y39" s="74">
        <f>SUM(Y16:Y25)</f>
        <v>-4.2772861444906249E-5</v>
      </c>
      <c r="Z39" s="72">
        <f t="shared" ref="Z39:AE39" si="4">SUM(Z16:Z25)</f>
        <v>-2.3441384265066206E-6</v>
      </c>
      <c r="AA39" s="73">
        <f t="shared" si="4"/>
        <v>-4.3907799389520579E-8</v>
      </c>
      <c r="AB39" s="73">
        <f t="shared" si="4"/>
        <v>-2.2503577502608107E-6</v>
      </c>
      <c r="AC39" s="73">
        <f t="shared" si="4"/>
        <v>5.2859231108260447E-8</v>
      </c>
      <c r="AD39" s="73">
        <f t="shared" si="4"/>
        <v>-2.3383727953443812E-6</v>
      </c>
      <c r="AE39" s="74">
        <f t="shared" si="4"/>
        <v>-2.3446663824774276E-6</v>
      </c>
    </row>
    <row r="40" spans="1:31" x14ac:dyDescent="0.3">
      <c r="A40" s="57" t="str">
        <f>GWP!A40</f>
        <v>Sludge_CF</v>
      </c>
      <c r="B40" s="72">
        <f t="shared" ref="B40:AE40" si="5">SUM(B26:B35)</f>
        <v>-4.9113150123014909E-6</v>
      </c>
      <c r="C40" s="73">
        <f t="shared" si="5"/>
        <v>-4.9184959387728319E-6</v>
      </c>
      <c r="D40" s="73">
        <f t="shared" si="5"/>
        <v>-4.9214588244385987E-6</v>
      </c>
      <c r="E40" s="73">
        <f t="shared" si="5"/>
        <v>-4.9142349733410561E-6</v>
      </c>
      <c r="F40" s="73">
        <f t="shared" si="5"/>
        <v>-1.1212387766221756E-8</v>
      </c>
      <c r="G40" s="74">
        <f t="shared" si="5"/>
        <v>-5.3992541154144598E-6</v>
      </c>
      <c r="H40" s="72">
        <f t="shared" si="5"/>
        <v>-1.9347333696960214E-9</v>
      </c>
      <c r="I40" s="73">
        <f t="shared" si="5"/>
        <v>-2.2418616800750273E-9</v>
      </c>
      <c r="J40" s="73">
        <f t="shared" si="5"/>
        <v>-2.51435293517304E-9</v>
      </c>
      <c r="K40" s="73">
        <f t="shared" si="5"/>
        <v>-2.0769259794956937E-9</v>
      </c>
      <c r="L40" s="73">
        <f t="shared" si="5"/>
        <v>-2.224635862520658E-9</v>
      </c>
      <c r="M40" s="74">
        <f t="shared" si="5"/>
        <v>-2.397334339003348E-6</v>
      </c>
      <c r="N40" s="72">
        <f t="shared" si="5"/>
        <v>-2.2961940240400546E-6</v>
      </c>
      <c r="O40" s="73">
        <f t="shared" si="5"/>
        <v>-2.2903805520852368E-6</v>
      </c>
      <c r="P40" s="73">
        <f t="shared" si="5"/>
        <v>-2.2915171402836344E-6</v>
      </c>
      <c r="Q40" s="73">
        <f t="shared" si="5"/>
        <v>-2.2949944555409232E-6</v>
      </c>
      <c r="R40" s="73">
        <f t="shared" si="5"/>
        <v>1.1270575759248496E-8</v>
      </c>
      <c r="S40" s="74">
        <f t="shared" si="5"/>
        <v>-2.1941646468040735E-6</v>
      </c>
      <c r="T40" s="72">
        <f t="shared" si="5"/>
        <v>-7.5440082398220336E-6</v>
      </c>
      <c r="U40" s="73">
        <f t="shared" si="5"/>
        <v>-7.5447486142384748E-6</v>
      </c>
      <c r="V40" s="73">
        <f t="shared" si="5"/>
        <v>-7.5492990654385727E-6</v>
      </c>
      <c r="W40" s="73">
        <f t="shared" si="5"/>
        <v>-7.546457714638165E-6</v>
      </c>
      <c r="X40" s="73">
        <f t="shared" si="5"/>
        <v>9.0479684472369918E-9</v>
      </c>
      <c r="Y40" s="74">
        <f t="shared" si="5"/>
        <v>-7.5505716171776398E-6</v>
      </c>
      <c r="Z40" s="72">
        <f t="shared" si="5"/>
        <v>-2.923026439550624E-6</v>
      </c>
      <c r="AA40" s="73">
        <f t="shared" si="5"/>
        <v>-2.927412566618903E-6</v>
      </c>
      <c r="AB40" s="73">
        <f t="shared" si="5"/>
        <v>-2.9298269686734444E-6</v>
      </c>
      <c r="AC40" s="73">
        <f t="shared" si="5"/>
        <v>-2.9375561037870793E-6</v>
      </c>
      <c r="AD40" s="73">
        <f t="shared" si="5"/>
        <v>-1.1371835488144434E-8</v>
      </c>
      <c r="AE40" s="74">
        <f t="shared" si="5"/>
        <v>-2.9570164504536302E-6</v>
      </c>
    </row>
    <row r="41" spans="1:31" x14ac:dyDescent="0.3">
      <c r="A41" s="57" t="str">
        <f>GWP!A41</f>
        <v>Waste</v>
      </c>
      <c r="B41" s="72">
        <v>-3.6217745538075399E-9</v>
      </c>
      <c r="C41" s="73">
        <v>-3.62944652924368E-9</v>
      </c>
      <c r="D41" s="73">
        <v>-3.6186958176546699E-9</v>
      </c>
      <c r="E41" s="73">
        <v>-1.13675849554508E-8</v>
      </c>
      <c r="F41" s="73">
        <v>-3.6135922928899501E-9</v>
      </c>
      <c r="G41" s="74">
        <v>-3.6216074203292402E-9</v>
      </c>
      <c r="H41" s="72">
        <v>-3.7391354876258602E-8</v>
      </c>
      <c r="I41" s="73">
        <v>-3.7364495485406999E-8</v>
      </c>
      <c r="J41" s="73">
        <v>-3.7422648762887203E-8</v>
      </c>
      <c r="K41" s="73">
        <v>-3.7385585315084098E-8</v>
      </c>
      <c r="L41" s="73">
        <v>-3.74617909118715E-8</v>
      </c>
      <c r="M41" s="74">
        <v>-3.7386003575191797E-8</v>
      </c>
      <c r="N41" s="72">
        <v>-2.0423676182520102E-9</v>
      </c>
      <c r="O41" s="73">
        <v>-2.04183976142461E-9</v>
      </c>
      <c r="P41" s="73">
        <v>-2.05754135446995E-9</v>
      </c>
      <c r="Q41" s="73">
        <v>-8.0039308542056397E-9</v>
      </c>
      <c r="R41" s="73">
        <v>-2.05470891528855E-9</v>
      </c>
      <c r="S41" s="74">
        <v>-2.0199880014302399E-9</v>
      </c>
      <c r="T41" s="72">
        <v>-1.50943607720391E-8</v>
      </c>
      <c r="U41" s="73">
        <v>-1.5180948707228299E-8</v>
      </c>
      <c r="V41" s="73">
        <v>-1.49390158930331E-8</v>
      </c>
      <c r="W41" s="73">
        <v>-1.5203529995096199E-8</v>
      </c>
      <c r="X41" s="73">
        <v>-1.5103341775293501E-8</v>
      </c>
      <c r="Y41" s="74">
        <v>-1.53091606584466E-8</v>
      </c>
      <c r="Z41" s="72">
        <v>6.3917234405782999E-10</v>
      </c>
      <c r="AA41" s="73">
        <v>6.3969780142058302E-10</v>
      </c>
      <c r="AB41" s="73">
        <v>6.4094212242520101E-10</v>
      </c>
      <c r="AC41" s="73">
        <v>-3.1913243541195698E-8</v>
      </c>
      <c r="AD41" s="73">
        <v>6.3951119696756401E-10</v>
      </c>
      <c r="AE41" s="74">
        <v>6.3475535544115897E-10</v>
      </c>
    </row>
    <row r="42" spans="1:31" x14ac:dyDescent="0.3">
      <c r="A42" s="79" t="str">
        <f>GWP!A42</f>
        <v>Total</v>
      </c>
      <c r="B42" s="72">
        <f>SUM(B37:B41)</f>
        <v>-1.1857447605986328E-6</v>
      </c>
      <c r="C42" s="73">
        <f t="shared" ref="C42:AE42" si="6">SUM(C37:C41)</f>
        <v>1.3104953389222946E-5</v>
      </c>
      <c r="D42" s="73">
        <f t="shared" si="6"/>
        <v>-1.2017905112599623E-6</v>
      </c>
      <c r="E42" s="73">
        <f t="shared" si="6"/>
        <v>1.3119896988437304E-5</v>
      </c>
      <c r="F42" s="73">
        <f t="shared" si="6"/>
        <v>-1.4174290823015765E-5</v>
      </c>
      <c r="G42" s="74">
        <f t="shared" si="6"/>
        <v>2.1569717661516979E-8</v>
      </c>
      <c r="H42" s="72">
        <f t="shared" si="6"/>
        <v>3.0015798135870236E-8</v>
      </c>
      <c r="I42" s="73">
        <f t="shared" si="6"/>
        <v>1.8546529928299395E-7</v>
      </c>
      <c r="J42" s="73">
        <f t="shared" si="6"/>
        <v>2.733972391929788E-8</v>
      </c>
      <c r="K42" s="73">
        <f t="shared" si="6"/>
        <v>1.8749431730281246E-7</v>
      </c>
      <c r="L42" s="73">
        <f t="shared" si="6"/>
        <v>2.6612503804839422E-8</v>
      </c>
      <c r="M42" s="74">
        <f t="shared" si="6"/>
        <v>-1.2659319163916159E-7</v>
      </c>
      <c r="N42" s="72">
        <f t="shared" si="6"/>
        <v>7.5738788458517714E-8</v>
      </c>
      <c r="O42" s="73">
        <f t="shared" si="6"/>
        <v>1.3477052755322617E-5</v>
      </c>
      <c r="P42" s="73">
        <f t="shared" si="6"/>
        <v>7.9074229845694629E-8</v>
      </c>
      <c r="Q42" s="73">
        <f t="shared" si="6"/>
        <v>1.3530189307480591E-5</v>
      </c>
      <c r="R42" s="73">
        <f t="shared" si="6"/>
        <v>-1.3247985123673991E-5</v>
      </c>
      <c r="S42" s="74">
        <f t="shared" si="6"/>
        <v>7.7992832385507963E-8</v>
      </c>
      <c r="T42" s="72">
        <f t="shared" si="6"/>
        <v>-7.1817232548869232E-6</v>
      </c>
      <c r="U42" s="73">
        <f t="shared" si="6"/>
        <v>3.5477689601397828E-5</v>
      </c>
      <c r="V42" s="73">
        <f t="shared" si="6"/>
        <v>-3.3199529445406009E-6</v>
      </c>
      <c r="W42" s="73">
        <f t="shared" si="6"/>
        <v>3.5400941691462554E-5</v>
      </c>
      <c r="X42" s="73">
        <f t="shared" si="6"/>
        <v>-4.2532749293214618E-5</v>
      </c>
      <c r="Y42" s="74">
        <f t="shared" si="6"/>
        <v>-7.1701236728535327E-6</v>
      </c>
      <c r="Z42" s="72">
        <f t="shared" si="6"/>
        <v>-6.6441689613496224E-7</v>
      </c>
      <c r="AA42" s="73">
        <f t="shared" si="6"/>
        <v>1.6332392867205001E-6</v>
      </c>
      <c r="AB42" s="73">
        <f t="shared" si="6"/>
        <v>-5.6818366799540947E-7</v>
      </c>
      <c r="AC42" s="73">
        <f t="shared" si="6"/>
        <v>1.6889392889536867E-6</v>
      </c>
      <c r="AD42" s="73">
        <f t="shared" si="6"/>
        <v>-2.1880032183365978E-6</v>
      </c>
      <c r="AE42" s="74">
        <f t="shared" si="6"/>
        <v>-6.7237446022309356E-7</v>
      </c>
    </row>
    <row r="43" spans="1:31" x14ac:dyDescent="0.3">
      <c r="A43" s="79" t="str">
        <f>GWP!A43</f>
        <v>Err +</v>
      </c>
      <c r="B43" s="72">
        <v>2.0997386825404103E-7</v>
      </c>
      <c r="C43" s="73">
        <v>6.8730347587938403E-3</v>
      </c>
      <c r="D43" s="73">
        <v>8.9304702475669177E-3</v>
      </c>
      <c r="E43" s="73">
        <v>1.2487888605256691E-2</v>
      </c>
      <c r="F43" s="73">
        <v>7.7037632358616468E-3</v>
      </c>
      <c r="G43" s="74">
        <v>4.9981583974871421E-3</v>
      </c>
      <c r="H43" s="72">
        <v>6.9672683995112683E-8</v>
      </c>
      <c r="I43" s="73">
        <v>1.358344034416643E-2</v>
      </c>
      <c r="J43" s="73">
        <v>2.9593602066891184E-2</v>
      </c>
      <c r="K43" s="73">
        <v>1.345748701219698E-2</v>
      </c>
      <c r="L43" s="73">
        <v>3.0174599734773003E-2</v>
      </c>
      <c r="M43" s="74">
        <v>6.115885647006776E-3</v>
      </c>
      <c r="N43" s="72">
        <v>2.0263294858552239E-7</v>
      </c>
      <c r="O43" s="73">
        <v>7.1489275791129028E-3</v>
      </c>
      <c r="P43" s="73">
        <v>8.2928044745942276E-3</v>
      </c>
      <c r="Q43" s="73">
        <v>1.2564371493544439E-2</v>
      </c>
      <c r="R43" s="73">
        <v>8.5380150739641381E-3</v>
      </c>
      <c r="S43" s="74">
        <v>4.9896299739451665E-3</v>
      </c>
      <c r="T43" s="72">
        <v>2.3358208413029196E-6</v>
      </c>
      <c r="U43" s="73">
        <v>3.1823600626890408E-2</v>
      </c>
      <c r="V43" s="73">
        <v>6.565432125256029E-3</v>
      </c>
      <c r="W43" s="73">
        <v>3.1739909820419937E-2</v>
      </c>
      <c r="X43" s="73">
        <v>1.4116682323340374E-2</v>
      </c>
      <c r="Y43" s="74">
        <v>3.0676420396995113E-2</v>
      </c>
      <c r="Z43" s="72">
        <v>2.3286385249166687E-7</v>
      </c>
      <c r="AA43" s="73">
        <v>8.1078588554031536E-3</v>
      </c>
      <c r="AB43" s="73">
        <v>8.1516391063550554E-3</v>
      </c>
      <c r="AC43" s="73">
        <v>1.2918503521386494E-2</v>
      </c>
      <c r="AD43" s="73">
        <v>1.1412952876093556E-2</v>
      </c>
      <c r="AE43" s="74">
        <v>5.2382442908567974E-3</v>
      </c>
    </row>
    <row r="44" spans="1:31" x14ac:dyDescent="0.3">
      <c r="A44" s="79" t="str">
        <f>GWP!A44</f>
        <v>Err -</v>
      </c>
      <c r="B44" s="76">
        <v>2.4715247223290432E-7</v>
      </c>
      <c r="C44" s="77">
        <v>6.9431022965218969E-3</v>
      </c>
      <c r="D44" s="77">
        <v>9.593566889446058E-3</v>
      </c>
      <c r="E44" s="77">
        <v>1.5968151302798633E-2</v>
      </c>
      <c r="F44" s="77">
        <v>7.7189392184513692E-3</v>
      </c>
      <c r="G44" s="78">
        <v>5.2080225618279311E-3</v>
      </c>
      <c r="H44" s="76">
        <v>6.6118134931181892E-8</v>
      </c>
      <c r="I44" s="77">
        <v>1.3895400239079904E-2</v>
      </c>
      <c r="J44" s="77">
        <v>2.7949055455118943E-2</v>
      </c>
      <c r="K44" s="77">
        <v>1.4864406679500099E-2</v>
      </c>
      <c r="L44" s="77">
        <v>2.8025948669403666E-2</v>
      </c>
      <c r="M44" s="78">
        <v>5.9783986647482038E-3</v>
      </c>
      <c r="N44" s="76">
        <v>2.1217683234733743E-7</v>
      </c>
      <c r="O44" s="77">
        <v>7.4006953230484132E-3</v>
      </c>
      <c r="P44" s="77">
        <v>8.0613550865915144E-3</v>
      </c>
      <c r="Q44" s="77">
        <v>1.5383693226469368E-2</v>
      </c>
      <c r="R44" s="77">
        <v>9.0429351369633402E-3</v>
      </c>
      <c r="S44" s="78">
        <v>5.8317097754432097E-3</v>
      </c>
      <c r="T44" s="76">
        <v>2.5610041180054681E-6</v>
      </c>
      <c r="U44" s="77">
        <v>3.0510637219971465E-2</v>
      </c>
      <c r="V44" s="77">
        <v>6.8040960192888959E-3</v>
      </c>
      <c r="W44" s="77">
        <v>3.0472824712235752E-2</v>
      </c>
      <c r="X44" s="77">
        <v>1.420893585523747E-2</v>
      </c>
      <c r="Y44" s="78">
        <v>2.9193069035887836E-2</v>
      </c>
      <c r="Z44" s="76">
        <v>2.2922715878596972E-7</v>
      </c>
      <c r="AA44" s="77">
        <v>8.0896125937612445E-3</v>
      </c>
      <c r="AB44" s="77">
        <v>9.5269556646151148E-3</v>
      </c>
      <c r="AC44" s="77">
        <v>1.4737893703330625E-2</v>
      </c>
      <c r="AD44" s="77">
        <v>1.2285062646975618E-2</v>
      </c>
      <c r="AE44" s="78">
        <v>5.9203137978023207E-3</v>
      </c>
    </row>
    <row r="45" spans="1:31" x14ac:dyDescent="0.3">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row>
    <row r="46" spans="1:3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31" ht="27.6" x14ac:dyDescent="0.3">
      <c r="B47" s="81" t="str">
        <f t="shared" ref="B47:AE47" si="7">B4</f>
        <v>FW_sep.</v>
      </c>
      <c r="C47" s="82" t="str">
        <f t="shared" si="7"/>
        <v>FW_residual</v>
      </c>
      <c r="D47" s="82" t="str">
        <f t="shared" si="7"/>
        <v>FW_AD</v>
      </c>
      <c r="E47" s="82" t="str">
        <f t="shared" si="7"/>
        <v>FW_Inc</v>
      </c>
      <c r="F47" s="82" t="str">
        <f t="shared" si="7"/>
        <v>SS_AD_Inc</v>
      </c>
      <c r="G47" s="83" t="str">
        <f t="shared" si="7"/>
        <v>SS_AD_UOL</v>
      </c>
      <c r="H47" s="81" t="str">
        <f t="shared" si="7"/>
        <v>FW_sep.</v>
      </c>
      <c r="I47" s="82" t="str">
        <f t="shared" si="7"/>
        <v>FW_residual</v>
      </c>
      <c r="J47" s="82" t="str">
        <f t="shared" si="7"/>
        <v>FW_AD</v>
      </c>
      <c r="K47" s="82" t="str">
        <f t="shared" si="7"/>
        <v>FW_Inc</v>
      </c>
      <c r="L47" s="82" t="str">
        <f t="shared" si="7"/>
        <v>SS_AD_Inc</v>
      </c>
      <c r="M47" s="83" t="str">
        <f t="shared" si="7"/>
        <v>SS_AD_UOL</v>
      </c>
      <c r="N47" s="81" t="str">
        <f t="shared" si="7"/>
        <v>FW_sep.</v>
      </c>
      <c r="O47" s="82" t="str">
        <f t="shared" si="7"/>
        <v>FW_residual</v>
      </c>
      <c r="P47" s="82" t="str">
        <f t="shared" si="7"/>
        <v>FW_AD</v>
      </c>
      <c r="Q47" s="82" t="str">
        <f t="shared" si="7"/>
        <v>FW_Inc</v>
      </c>
      <c r="R47" s="82" t="str">
        <f t="shared" si="7"/>
        <v>SS_AD_Inc</v>
      </c>
      <c r="S47" s="83" t="str">
        <f t="shared" si="7"/>
        <v>SS_AD_UOL</v>
      </c>
      <c r="T47" s="81" t="str">
        <f t="shared" si="7"/>
        <v>FW_sep.</v>
      </c>
      <c r="U47" s="82" t="str">
        <f t="shared" si="7"/>
        <v>FW_residual</v>
      </c>
      <c r="V47" s="82" t="str">
        <f t="shared" si="7"/>
        <v>FW_AD</v>
      </c>
      <c r="W47" s="82" t="str">
        <f t="shared" si="7"/>
        <v>FW_Inc</v>
      </c>
      <c r="X47" s="82" t="str">
        <f t="shared" si="7"/>
        <v>SS_AD_Inc</v>
      </c>
      <c r="Y47" s="83" t="str">
        <f t="shared" si="7"/>
        <v>SS_AD_UOL</v>
      </c>
      <c r="Z47" s="81" t="str">
        <f t="shared" si="7"/>
        <v>FW_sep.</v>
      </c>
      <c r="AA47" s="82" t="str">
        <f t="shared" si="7"/>
        <v>FW_residual</v>
      </c>
      <c r="AB47" s="82" t="str">
        <f t="shared" si="7"/>
        <v>FW_AD</v>
      </c>
      <c r="AC47" s="82" t="str">
        <f t="shared" si="7"/>
        <v>FW_Inc</v>
      </c>
      <c r="AD47" s="82" t="str">
        <f t="shared" si="7"/>
        <v>SS_AD_Inc</v>
      </c>
      <c r="AE47" s="83" t="str">
        <f t="shared" si="7"/>
        <v>SS_AD_UOL</v>
      </c>
    </row>
    <row r="48" spans="1:31" x14ac:dyDescent="0.3">
      <c r="A48" s="57" t="str">
        <f>GWP!A48</f>
        <v>Baseline</v>
      </c>
      <c r="B48" s="69">
        <f t="shared" ref="B48:G48" si="8">B41</f>
        <v>-3.6217745538075399E-9</v>
      </c>
      <c r="C48" s="70">
        <f t="shared" si="8"/>
        <v>-3.62944652924368E-9</v>
      </c>
      <c r="D48" s="70">
        <f t="shared" si="8"/>
        <v>-3.6186958176546699E-9</v>
      </c>
      <c r="E48" s="70">
        <f t="shared" si="8"/>
        <v>-1.13675849554508E-8</v>
      </c>
      <c r="F48" s="70">
        <f t="shared" si="8"/>
        <v>-3.6135922928899501E-9</v>
      </c>
      <c r="G48" s="71">
        <f t="shared" si="8"/>
        <v>-3.6216074203292402E-9</v>
      </c>
      <c r="H48" s="69">
        <f t="shared" ref="H48:AE48" si="9">H42</f>
        <v>3.0015798135870236E-8</v>
      </c>
      <c r="I48" s="70">
        <f t="shared" si="9"/>
        <v>1.8546529928299395E-7</v>
      </c>
      <c r="J48" s="70">
        <f t="shared" si="9"/>
        <v>2.733972391929788E-8</v>
      </c>
      <c r="K48" s="70">
        <f t="shared" si="9"/>
        <v>1.8749431730281246E-7</v>
      </c>
      <c r="L48" s="70">
        <f t="shared" si="9"/>
        <v>2.6612503804839422E-8</v>
      </c>
      <c r="M48" s="71">
        <f t="shared" si="9"/>
        <v>-1.2659319163916159E-7</v>
      </c>
      <c r="N48" s="69">
        <f t="shared" si="9"/>
        <v>7.5738788458517714E-8</v>
      </c>
      <c r="O48" s="70">
        <f t="shared" si="9"/>
        <v>1.3477052755322617E-5</v>
      </c>
      <c r="P48" s="70">
        <f t="shared" si="9"/>
        <v>7.9074229845694629E-8</v>
      </c>
      <c r="Q48" s="70">
        <f t="shared" si="9"/>
        <v>1.3530189307480591E-5</v>
      </c>
      <c r="R48" s="70">
        <f t="shared" si="9"/>
        <v>-1.3247985123673991E-5</v>
      </c>
      <c r="S48" s="71">
        <f t="shared" si="9"/>
        <v>7.7992832385507963E-8</v>
      </c>
      <c r="T48" s="69">
        <f t="shared" si="9"/>
        <v>-7.1817232548869232E-6</v>
      </c>
      <c r="U48" s="70">
        <f t="shared" si="9"/>
        <v>3.5477689601397828E-5</v>
      </c>
      <c r="V48" s="70">
        <f t="shared" si="9"/>
        <v>-3.3199529445406009E-6</v>
      </c>
      <c r="W48" s="70">
        <f t="shared" si="9"/>
        <v>3.5400941691462554E-5</v>
      </c>
      <c r="X48" s="70">
        <f t="shared" si="9"/>
        <v>-4.2532749293214618E-5</v>
      </c>
      <c r="Y48" s="71">
        <f t="shared" si="9"/>
        <v>-7.1701236728535327E-6</v>
      </c>
      <c r="Z48" s="69">
        <f t="shared" si="9"/>
        <v>-6.6441689613496224E-7</v>
      </c>
      <c r="AA48" s="70">
        <f t="shared" si="9"/>
        <v>1.6332392867205001E-6</v>
      </c>
      <c r="AB48" s="70">
        <f t="shared" si="9"/>
        <v>-5.6818366799540947E-7</v>
      </c>
      <c r="AC48" s="70">
        <f t="shared" si="9"/>
        <v>1.6889392889536867E-6</v>
      </c>
      <c r="AD48" s="70">
        <f t="shared" si="9"/>
        <v>-2.1880032183365978E-6</v>
      </c>
      <c r="AE48" s="71">
        <f t="shared" si="9"/>
        <v>-6.7237446022309356E-7</v>
      </c>
    </row>
    <row r="49" spans="1:31" x14ac:dyDescent="0.3">
      <c r="A49" s="57" t="str">
        <f>GWP!A49</f>
        <v>LDPE</v>
      </c>
      <c r="B49" s="72">
        <v>9.602057415007019E-9</v>
      </c>
      <c r="C49" s="73">
        <v>9.5916846870941192E-9</v>
      </c>
      <c r="D49" s="73">
        <v>9.5937059752064493E-9</v>
      </c>
      <c r="E49" s="73">
        <v>1.8347189225536991E-9</v>
      </c>
      <c r="F49" s="73">
        <v>9.5946263449183698E-9</v>
      </c>
      <c r="G49" s="74">
        <v>9.5823077938756688E-9</v>
      </c>
      <c r="H49" s="72">
        <v>-2.4176466987946203E-8</v>
      </c>
      <c r="I49" s="73">
        <v>-2.4149607597094599E-8</v>
      </c>
      <c r="J49" s="73">
        <v>-2.4207760874574803E-8</v>
      </c>
      <c r="K49" s="73">
        <v>-2.4170697426771699E-8</v>
      </c>
      <c r="L49" s="73">
        <v>-2.4246903023559101E-8</v>
      </c>
      <c r="M49" s="74">
        <v>-2.4171115686879397E-8</v>
      </c>
      <c r="N49" s="72">
        <v>1.1172520270060389E-8</v>
      </c>
      <c r="O49" s="73">
        <v>1.1173048126887789E-8</v>
      </c>
      <c r="P49" s="73">
        <v>1.115734653384245E-8</v>
      </c>
      <c r="Q49" s="73">
        <v>5.21095703410676E-9</v>
      </c>
      <c r="R49" s="73">
        <v>1.116017897302385E-8</v>
      </c>
      <c r="S49" s="74">
        <v>1.1194899886882159E-8</v>
      </c>
      <c r="T49" s="72">
        <v>-1.8794728837267005E-9</v>
      </c>
      <c r="U49" s="73">
        <v>-1.9660608189158988E-9</v>
      </c>
      <c r="V49" s="73">
        <v>-1.7241280047207004E-9</v>
      </c>
      <c r="W49" s="73">
        <v>-1.9886421067837997E-9</v>
      </c>
      <c r="X49" s="73">
        <v>-1.8884538869811012E-9</v>
      </c>
      <c r="Y49" s="74">
        <v>-2.0942727701342003E-9</v>
      </c>
      <c r="Z49" s="72">
        <v>1.3854032119116405E-8</v>
      </c>
      <c r="AA49" s="73">
        <v>1.3854556885447661E-8</v>
      </c>
      <c r="AB49" s="73">
        <v>1.385580284136288E-8</v>
      </c>
      <c r="AC49" s="73">
        <v>-1.8698355652883298E-8</v>
      </c>
      <c r="AD49" s="73">
        <v>1.3854371569407346E-8</v>
      </c>
      <c r="AE49" s="74">
        <v>1.3849615529002125E-8</v>
      </c>
    </row>
    <row r="50" spans="1:31" x14ac:dyDescent="0.3">
      <c r="A50" s="57" t="str">
        <f>GWP!A50</f>
        <v>PP</v>
      </c>
      <c r="B50" s="72">
        <v>8.0863187258749723E-8</v>
      </c>
      <c r="C50" s="73">
        <v>8.0852814530836822E-8</v>
      </c>
      <c r="D50" s="73">
        <v>8.0854835818949148E-8</v>
      </c>
      <c r="E50" s="73">
        <v>7.30958487662964E-8</v>
      </c>
      <c r="F50" s="73">
        <v>8.0855756188661072E-8</v>
      </c>
      <c r="G50" s="74">
        <v>8.0843437637618373E-8</v>
      </c>
      <c r="H50" s="72">
        <v>4.7084662855796495E-8</v>
      </c>
      <c r="I50" s="73">
        <v>4.7111522246648098E-8</v>
      </c>
      <c r="J50" s="73">
        <v>4.7053368969167895E-8</v>
      </c>
      <c r="K50" s="73">
        <v>4.7090432416970999E-8</v>
      </c>
      <c r="L50" s="73">
        <v>4.7014226820183597E-8</v>
      </c>
      <c r="M50" s="74">
        <v>4.70900141568633E-8</v>
      </c>
      <c r="N50" s="72">
        <v>8.2433650113803082E-8</v>
      </c>
      <c r="O50" s="73">
        <v>8.2434177970630488E-8</v>
      </c>
      <c r="P50" s="73">
        <v>8.2418476377585143E-8</v>
      </c>
      <c r="Q50" s="73">
        <v>7.6472086877849454E-8</v>
      </c>
      <c r="R50" s="73">
        <v>8.2421308816766554E-8</v>
      </c>
      <c r="S50" s="74">
        <v>8.2456029730624859E-8</v>
      </c>
      <c r="T50" s="72">
        <v>6.9381656960016E-8</v>
      </c>
      <c r="U50" s="73">
        <v>6.9295069024826799E-8</v>
      </c>
      <c r="V50" s="73">
        <v>6.9537001839022E-8</v>
      </c>
      <c r="W50" s="73">
        <v>6.9272487736958904E-8</v>
      </c>
      <c r="X50" s="73">
        <v>6.93726759567616E-8</v>
      </c>
      <c r="Y50" s="74">
        <v>6.9166857073608497E-8</v>
      </c>
      <c r="Z50" s="72">
        <v>8.5115161962859098E-8</v>
      </c>
      <c r="AA50" s="73">
        <v>8.5115686729190354E-8</v>
      </c>
      <c r="AB50" s="73">
        <v>8.5116932685105578E-8</v>
      </c>
      <c r="AC50" s="73">
        <v>5.2562774190859399E-8</v>
      </c>
      <c r="AD50" s="73">
        <v>8.5115501413150043E-8</v>
      </c>
      <c r="AE50" s="74">
        <v>8.5110745372744818E-8</v>
      </c>
    </row>
    <row r="51" spans="1:31" x14ac:dyDescent="0.3">
      <c r="A51" s="57" t="str">
        <f>GWP!A51</f>
        <v>PUR</v>
      </c>
      <c r="B51" s="72">
        <v>2.3046671785303164E-7</v>
      </c>
      <c r="C51" s="73">
        <v>2.3045634512511872E-7</v>
      </c>
      <c r="D51" s="73">
        <v>2.3045836641323105E-7</v>
      </c>
      <c r="E51" s="73">
        <v>2.226993793605783E-7</v>
      </c>
      <c r="F51" s="73">
        <v>2.3045928678294298E-7</v>
      </c>
      <c r="G51" s="74">
        <v>2.3044696823190027E-7</v>
      </c>
      <c r="H51" s="72">
        <v>1.966881934500784E-7</v>
      </c>
      <c r="I51" s="73">
        <v>1.9671505284093E-7</v>
      </c>
      <c r="J51" s="73">
        <v>1.966568995634498E-7</v>
      </c>
      <c r="K51" s="73">
        <v>1.9669396301125291E-7</v>
      </c>
      <c r="L51" s="73">
        <v>1.9661775741446552E-7</v>
      </c>
      <c r="M51" s="74">
        <v>1.9669354475114521E-7</v>
      </c>
      <c r="N51" s="72">
        <v>2.3203718070808499E-7</v>
      </c>
      <c r="O51" s="73">
        <v>2.320377085649124E-7</v>
      </c>
      <c r="P51" s="73">
        <v>2.3202200697186705E-7</v>
      </c>
      <c r="Q51" s="73">
        <v>2.2607561747213138E-7</v>
      </c>
      <c r="R51" s="73">
        <v>2.3202483941104845E-7</v>
      </c>
      <c r="S51" s="74">
        <v>2.3205956032490677E-7</v>
      </c>
      <c r="T51" s="72">
        <v>2.189851875542979E-7</v>
      </c>
      <c r="U51" s="73">
        <v>2.188985996191087E-7</v>
      </c>
      <c r="V51" s="73">
        <v>2.191405324333039E-7</v>
      </c>
      <c r="W51" s="73">
        <v>2.188760183312408E-7</v>
      </c>
      <c r="X51" s="73">
        <v>2.189762065510435E-7</v>
      </c>
      <c r="Y51" s="74">
        <v>2.1877038766789042E-7</v>
      </c>
      <c r="Z51" s="72">
        <v>2.3471869255714102E-7</v>
      </c>
      <c r="AA51" s="73">
        <v>2.3471921732347227E-7</v>
      </c>
      <c r="AB51" s="73">
        <v>2.347204632793875E-7</v>
      </c>
      <c r="AC51" s="73">
        <v>2.0216630478514131E-7</v>
      </c>
      <c r="AD51" s="73">
        <v>2.3471903200743196E-7</v>
      </c>
      <c r="AE51" s="74">
        <v>2.3471427596702674E-7</v>
      </c>
    </row>
    <row r="52" spans="1:31" x14ac:dyDescent="0.3">
      <c r="A52" s="57" t="str">
        <f>GWP!A52</f>
        <v>PHA1</v>
      </c>
      <c r="B52" s="72">
        <v>1.5587448392263824E-6</v>
      </c>
      <c r="C52" s="73">
        <v>1.5587371672509463E-6</v>
      </c>
      <c r="D52" s="73">
        <v>1.5587479179625353E-6</v>
      </c>
      <c r="E52" s="73">
        <v>1.5509990288247392E-6</v>
      </c>
      <c r="F52" s="73">
        <v>1.5587530214872999E-6</v>
      </c>
      <c r="G52" s="74">
        <v>1.5587450063598607E-6</v>
      </c>
      <c r="H52" s="72">
        <v>1.5249752589039314E-6</v>
      </c>
      <c r="I52" s="73">
        <v>1.525002118294783E-6</v>
      </c>
      <c r="J52" s="73">
        <v>1.5249439650173027E-6</v>
      </c>
      <c r="K52" s="73">
        <v>1.5249810284651058E-6</v>
      </c>
      <c r="L52" s="73">
        <v>1.5249048228683184E-6</v>
      </c>
      <c r="M52" s="74">
        <v>1.5249806102049983E-6</v>
      </c>
      <c r="N52" s="72">
        <v>1.5603242461619379E-6</v>
      </c>
      <c r="O52" s="73">
        <v>1.5603247740187654E-6</v>
      </c>
      <c r="P52" s="73">
        <v>1.56030907242572E-6</v>
      </c>
      <c r="Q52" s="73">
        <v>1.5543626829259843E-6</v>
      </c>
      <c r="R52" s="73">
        <v>1.5603119048649014E-6</v>
      </c>
      <c r="S52" s="74">
        <v>1.5603466257787597E-6</v>
      </c>
      <c r="T52" s="72">
        <v>1.5472722530081508E-6</v>
      </c>
      <c r="U52" s="73">
        <v>1.5471856650729617E-6</v>
      </c>
      <c r="V52" s="73">
        <v>1.5474275978871569E-6</v>
      </c>
      <c r="W52" s="73">
        <v>1.5471630837850937E-6</v>
      </c>
      <c r="X52" s="73">
        <v>1.5472632720048964E-6</v>
      </c>
      <c r="Y52" s="74">
        <v>1.5470574531217433E-6</v>
      </c>
      <c r="Z52" s="72">
        <v>1.5630057861242478E-6</v>
      </c>
      <c r="AA52" s="73">
        <v>1.5630063115816105E-6</v>
      </c>
      <c r="AB52" s="73">
        <v>1.5630075559026151E-6</v>
      </c>
      <c r="AC52" s="73">
        <v>1.5304533702389942E-6</v>
      </c>
      <c r="AD52" s="73">
        <v>1.5630061249771574E-6</v>
      </c>
      <c r="AE52" s="74">
        <v>1.563001369135631E-6</v>
      </c>
    </row>
    <row r="53" spans="1:31" x14ac:dyDescent="0.3">
      <c r="A53" s="57" t="str">
        <f>GWP!A53</f>
        <v>PHA2</v>
      </c>
      <c r="B53" s="72">
        <v>3.3523456246385345E-7</v>
      </c>
      <c r="C53" s="73">
        <v>3.3522689048841732E-7</v>
      </c>
      <c r="D53" s="73">
        <v>3.3523764120000634E-7</v>
      </c>
      <c r="E53" s="73">
        <v>3.2748875206221023E-7</v>
      </c>
      <c r="F53" s="73">
        <v>3.3524274472477108E-7</v>
      </c>
      <c r="G53" s="74">
        <v>3.3523472959733178E-7</v>
      </c>
      <c r="H53" s="72">
        <v>3.0146498214140243E-7</v>
      </c>
      <c r="I53" s="73">
        <v>3.01491841532254E-7</v>
      </c>
      <c r="J53" s="73">
        <v>3.014336882547738E-7</v>
      </c>
      <c r="K53" s="73">
        <v>3.0147075170257691E-7</v>
      </c>
      <c r="L53" s="73">
        <v>3.0139454610578949E-7</v>
      </c>
      <c r="M53" s="74">
        <v>3.0147033344246921E-7</v>
      </c>
      <c r="N53" s="72">
        <v>3.3681396939940902E-7</v>
      </c>
      <c r="O53" s="73">
        <v>3.3681449725623638E-7</v>
      </c>
      <c r="P53" s="73">
        <v>3.3679879566319108E-7</v>
      </c>
      <c r="Q53" s="73">
        <v>3.3085240616345536E-7</v>
      </c>
      <c r="R53" s="73">
        <v>3.3680162810237248E-7</v>
      </c>
      <c r="S53" s="74">
        <v>3.3683634901623077E-7</v>
      </c>
      <c r="T53" s="72">
        <v>3.2376197624562193E-7</v>
      </c>
      <c r="U53" s="73">
        <v>3.236753883104327E-7</v>
      </c>
      <c r="V53" s="73">
        <v>3.239173211246279E-7</v>
      </c>
      <c r="W53" s="73">
        <v>3.2365280702256483E-7</v>
      </c>
      <c r="X53" s="73">
        <v>3.237529952423675E-7</v>
      </c>
      <c r="Y53" s="74">
        <v>3.2354717635921443E-7</v>
      </c>
      <c r="Z53" s="72">
        <v>3.3949550936171886E-7</v>
      </c>
      <c r="AA53" s="73">
        <v>3.394960348190816E-7</v>
      </c>
      <c r="AB53" s="73">
        <v>3.3949727914008619E-7</v>
      </c>
      <c r="AC53" s="73">
        <v>3.0694309347646531E-7</v>
      </c>
      <c r="AD53" s="73">
        <v>3.3949584821462858E-7</v>
      </c>
      <c r="AE53" s="74">
        <v>3.3949109237310215E-7</v>
      </c>
    </row>
    <row r="54" spans="1:31" x14ac:dyDescent="0.3">
      <c r="A54" s="57" t="str">
        <f>GWP!A54</f>
        <v>PHA3</v>
      </c>
      <c r="B54" s="72">
        <v>-3.2683858240733774E-6</v>
      </c>
      <c r="C54" s="73">
        <v>-3.2683934960488137E-6</v>
      </c>
      <c r="D54" s="73">
        <v>-3.2683827453372245E-6</v>
      </c>
      <c r="E54" s="73">
        <v>-3.2761316344750208E-6</v>
      </c>
      <c r="F54" s="73">
        <v>-3.26837764181246E-6</v>
      </c>
      <c r="G54" s="74">
        <v>-3.2683856569398991E-6</v>
      </c>
      <c r="H54" s="72">
        <v>-3.3021554043958286E-6</v>
      </c>
      <c r="I54" s="73">
        <v>-3.302128545004977E-6</v>
      </c>
      <c r="J54" s="73">
        <v>-3.3021866982824573E-6</v>
      </c>
      <c r="K54" s="73">
        <v>-3.3021496348346539E-6</v>
      </c>
      <c r="L54" s="73">
        <v>-3.3022258404314414E-6</v>
      </c>
      <c r="M54" s="74">
        <v>-3.3021500530947617E-6</v>
      </c>
      <c r="N54" s="72">
        <v>-3.2668064171378221E-6</v>
      </c>
      <c r="O54" s="73">
        <v>-3.2668058892809946E-6</v>
      </c>
      <c r="P54" s="73">
        <v>-3.2668215908740401E-6</v>
      </c>
      <c r="Q54" s="73">
        <v>-3.2727679803737754E-6</v>
      </c>
      <c r="R54" s="73">
        <v>-3.2668187584348585E-6</v>
      </c>
      <c r="S54" s="74">
        <v>-3.2667840375210005E-6</v>
      </c>
      <c r="T54" s="72">
        <v>-3.2798584102916091E-6</v>
      </c>
      <c r="U54" s="73">
        <v>-3.2799449982267983E-6</v>
      </c>
      <c r="V54" s="73">
        <v>-3.279703065412603E-6</v>
      </c>
      <c r="W54" s="73">
        <v>-3.2799675795146663E-6</v>
      </c>
      <c r="X54" s="73">
        <v>-3.2798673912948633E-6</v>
      </c>
      <c r="Y54" s="74">
        <v>-3.2800732101780164E-6</v>
      </c>
      <c r="Z54" s="72">
        <v>-3.2641248771755122E-6</v>
      </c>
      <c r="AA54" s="73">
        <v>-3.2641243517181494E-6</v>
      </c>
      <c r="AB54" s="73">
        <v>-3.2641231073971448E-6</v>
      </c>
      <c r="AC54" s="73">
        <v>-3.2966772930607655E-6</v>
      </c>
      <c r="AD54" s="73">
        <v>-3.2641245383226023E-6</v>
      </c>
      <c r="AE54" s="74">
        <v>-3.2641292941641287E-6</v>
      </c>
    </row>
    <row r="55" spans="1:31" x14ac:dyDescent="0.3">
      <c r="A55" s="57" t="str">
        <f>GWP!A55</f>
        <v>Low CH4 leaking (biorefinery + CF)</v>
      </c>
      <c r="B55" s="72">
        <v>-1.1805707647732191E-6</v>
      </c>
      <c r="C55" s="73">
        <v>1.3057652420167511E-5</v>
      </c>
      <c r="D55" s="73">
        <v>-1.1789019346265667E-6</v>
      </c>
      <c r="E55" s="73">
        <v>1.3090955337453095E-5</v>
      </c>
      <c r="F55" s="73">
        <v>-1.4201170928018494E-5</v>
      </c>
      <c r="G55" s="74">
        <v>2.5426368317130668E-8</v>
      </c>
      <c r="H55" s="72">
        <v>3.2084077609072705E-8</v>
      </c>
      <c r="I55" s="73">
        <v>1.84895509432141E-7</v>
      </c>
      <c r="J55" s="73">
        <v>3.1549360400443126E-8</v>
      </c>
      <c r="K55" s="73">
        <v>1.8272974048290551E-7</v>
      </c>
      <c r="L55" s="73">
        <v>2.9973913152008211E-8</v>
      </c>
      <c r="M55" s="74">
        <v>-1.2204897234609754E-7</v>
      </c>
      <c r="N55" s="72">
        <v>8.3987411321772191E-8</v>
      </c>
      <c r="O55" s="73">
        <v>1.351653451561337E-5</v>
      </c>
      <c r="P55" s="73">
        <v>8.3605448612053524E-8</v>
      </c>
      <c r="Q55" s="73">
        <v>1.3500874172904362E-5</v>
      </c>
      <c r="R55" s="73">
        <v>-1.3302939797972614E-5</v>
      </c>
      <c r="S55" s="74">
        <v>8.2989128141042808E-8</v>
      </c>
      <c r="T55" s="72">
        <v>-7.1976938120185404E-6</v>
      </c>
      <c r="U55" s="73">
        <v>3.5416508361293844E-5</v>
      </c>
      <c r="V55" s="73">
        <v>-3.283442789124091E-6</v>
      </c>
      <c r="W55" s="73">
        <v>3.5354797533928852E-5</v>
      </c>
      <c r="X55" s="73">
        <v>-4.2536479769974217E-5</v>
      </c>
      <c r="Y55" s="74">
        <v>-7.2262560261891714E-6</v>
      </c>
      <c r="Z55" s="72">
        <v>-6.5803091248875918E-7</v>
      </c>
      <c r="AA55" s="73">
        <v>1.6324967642453274E-6</v>
      </c>
      <c r="AB55" s="73">
        <v>-5.7013458822110583E-7</v>
      </c>
      <c r="AC55" s="73">
        <v>1.6891813369599127E-6</v>
      </c>
      <c r="AD55" s="73">
        <v>-2.1907291697745416E-6</v>
      </c>
      <c r="AE55" s="74">
        <v>-6.7989648172387498E-7</v>
      </c>
    </row>
    <row r="56" spans="1:31" x14ac:dyDescent="0.3">
      <c r="A56" s="57" t="str">
        <f>GWP!A56</f>
        <v>Biogas upgrading (biorefinery + CF)</v>
      </c>
      <c r="B56" s="72">
        <v>-1.2089762399482647E-6</v>
      </c>
      <c r="C56" s="73">
        <v>1.3154461508026054E-5</v>
      </c>
      <c r="D56" s="73">
        <v>-1.2041068147056936E-6</v>
      </c>
      <c r="E56" s="73">
        <v>1.3107386941198838E-5</v>
      </c>
      <c r="F56" s="73">
        <v>-1.4180238228020435E-5</v>
      </c>
      <c r="G56" s="74">
        <v>3.6141841959024555E-9</v>
      </c>
      <c r="H56" s="72">
        <v>1.8017174111683978E-8</v>
      </c>
      <c r="I56" s="73">
        <v>1.9014312739941838E-7</v>
      </c>
      <c r="J56" s="73">
        <v>1.7126008210366919E-8</v>
      </c>
      <c r="K56" s="73">
        <v>1.8734048361283277E-7</v>
      </c>
      <c r="L56" s="73">
        <v>1.591992246984655E-8</v>
      </c>
      <c r="M56" s="74">
        <v>-1.3662647892028677E-7</v>
      </c>
      <c r="N56" s="72">
        <v>6.6142599966875642E-8</v>
      </c>
      <c r="O56" s="73">
        <v>1.3531029865616858E-5</v>
      </c>
      <c r="P56" s="73">
        <v>6.5759831184767238E-8</v>
      </c>
      <c r="Q56" s="73">
        <v>1.3471572332492028E-5</v>
      </c>
      <c r="R56" s="73">
        <v>-1.3331227303577192E-5</v>
      </c>
      <c r="S56" s="74">
        <v>5.6162521945513955E-8</v>
      </c>
      <c r="T56" s="72">
        <v>-7.1699196949120692E-6</v>
      </c>
      <c r="U56" s="73">
        <v>3.5444521886140065E-5</v>
      </c>
      <c r="V56" s="73">
        <v>-3.2897682066098471E-6</v>
      </c>
      <c r="W56" s="73">
        <v>3.5382837158299498E-5</v>
      </c>
      <c r="X56" s="73">
        <v>-4.2508633079190654E-5</v>
      </c>
      <c r="Y56" s="74">
        <v>-7.1975802638750888E-6</v>
      </c>
      <c r="Z56" s="72">
        <v>-6.6547297398036867E-7</v>
      </c>
      <c r="AA56" s="73">
        <v>1.6597044227921928E-6</v>
      </c>
      <c r="AB56" s="73">
        <v>-5.8861473533112619E-7</v>
      </c>
      <c r="AC56" s="73">
        <v>1.7163775624801994E-6</v>
      </c>
      <c r="AD56" s="73">
        <v>-2.2231627293885081E-6</v>
      </c>
      <c r="AE56" s="74">
        <v>-7.1218146481472725E-7</v>
      </c>
    </row>
    <row r="57" spans="1:31" x14ac:dyDescent="0.3">
      <c r="A57" s="57" t="str">
        <f>GWP!A57</f>
        <v>Low CH4 leaking (only biorefinery)</v>
      </c>
      <c r="B57" s="72">
        <v>-1.2233548960062198E-6</v>
      </c>
      <c r="C57" s="73">
        <v>1.3047800520622014E-5</v>
      </c>
      <c r="D57" s="73">
        <v>-1.2354916490552477E-6</v>
      </c>
      <c r="E57" s="73">
        <v>1.3090174893079867E-5</v>
      </c>
      <c r="F57" s="73">
        <v>-1.4181020849666207E-5</v>
      </c>
      <c r="G57" s="74">
        <v>-9.8281817999704261E-8</v>
      </c>
      <c r="H57" s="72">
        <v>2.520634850095427E-8</v>
      </c>
      <c r="I57" s="73">
        <v>1.8192892298835547E-7</v>
      </c>
      <c r="J57" s="73">
        <v>2.116870226881695E-8</v>
      </c>
      <c r="K57" s="73">
        <v>1.8349606709703032E-7</v>
      </c>
      <c r="L57" s="73">
        <v>1.9994513623213148E-8</v>
      </c>
      <c r="M57" s="74">
        <v>-1.3491829190612444E-7</v>
      </c>
      <c r="N57" s="72">
        <v>9.047835889944221E-8</v>
      </c>
      <c r="O57" s="73">
        <v>1.3516819952960981E-5</v>
      </c>
      <c r="P57" s="73">
        <v>7.0390960872983428E-8</v>
      </c>
      <c r="Q57" s="73">
        <v>1.3497256283776588E-5</v>
      </c>
      <c r="R57" s="73">
        <v>-1.3252671799418432E-5</v>
      </c>
      <c r="S57" s="74">
        <v>1.1244415248929292E-7</v>
      </c>
      <c r="T57" s="72">
        <v>-7.1944512279114342E-6</v>
      </c>
      <c r="U57" s="73">
        <v>3.541808100298363E-5</v>
      </c>
      <c r="V57" s="73">
        <v>-3.4730844563144773E-6</v>
      </c>
      <c r="W57" s="73">
        <v>3.5346860317682203E-5</v>
      </c>
      <c r="X57" s="73">
        <v>-4.2536809286050826E-5</v>
      </c>
      <c r="Y57" s="74">
        <v>-7.2345162758683974E-6</v>
      </c>
      <c r="Z57" s="72">
        <v>-6.8051906443703946E-7</v>
      </c>
      <c r="AA57" s="73">
        <v>1.6468629596440932E-6</v>
      </c>
      <c r="AB57" s="73">
        <v>-5.8259687156249967E-7</v>
      </c>
      <c r="AC57" s="73">
        <v>1.6757749410017116E-6</v>
      </c>
      <c r="AD57" s="73">
        <v>-2.1925903133624796E-6</v>
      </c>
      <c r="AE57" s="74">
        <v>-7.2043498368066824E-7</v>
      </c>
    </row>
    <row r="58" spans="1:31" x14ac:dyDescent="0.3">
      <c r="A58" s="57" t="str">
        <f>GWP!A58</f>
        <v>Biogas upgrading (only biorefinery)</v>
      </c>
      <c r="B58" s="72">
        <v>-1.1359653694419035E-6</v>
      </c>
      <c r="C58" s="73">
        <v>1.316458635572956E-5</v>
      </c>
      <c r="D58" s="73">
        <v>-1.2165893719414521E-6</v>
      </c>
      <c r="E58" s="73">
        <v>1.3116244501797472E-5</v>
      </c>
      <c r="F58" s="73">
        <v>-1.4137187340350176E-5</v>
      </c>
      <c r="G58" s="74">
        <v>5.352979256828579E-8</v>
      </c>
      <c r="H58" s="72">
        <v>4.7646440837159326E-8</v>
      </c>
      <c r="I58" s="73">
        <v>2.05147938249291E-7</v>
      </c>
      <c r="J58" s="73">
        <v>4.4018233037924797E-8</v>
      </c>
      <c r="K58" s="73">
        <v>2.0583527121029165E-7</v>
      </c>
      <c r="L58" s="73">
        <v>4.2270186643820307E-8</v>
      </c>
      <c r="M58" s="74">
        <v>-1.1158023366069168E-7</v>
      </c>
      <c r="N58" s="72">
        <v>9.1282666284730539E-8</v>
      </c>
      <c r="O58" s="73">
        <v>1.3540996511731754E-5</v>
      </c>
      <c r="P58" s="73">
        <v>1.1953195324392045E-7</v>
      </c>
      <c r="Q58" s="73">
        <v>1.3480402140044766E-5</v>
      </c>
      <c r="R58" s="73">
        <v>-1.3208652688947766E-5</v>
      </c>
      <c r="S58" s="74">
        <v>1.1919887876977821E-7</v>
      </c>
      <c r="T58" s="72">
        <v>-7.1546583694270354E-6</v>
      </c>
      <c r="U58" s="73">
        <v>3.545821936711355E-5</v>
      </c>
      <c r="V58" s="73">
        <v>-3.4331222103314598E-6</v>
      </c>
      <c r="W58" s="73">
        <v>3.5386880331857931E-5</v>
      </c>
      <c r="X58" s="73">
        <v>-4.2496899922565952E-5</v>
      </c>
      <c r="Y58" s="74">
        <v>-7.1935151222316739E-6</v>
      </c>
      <c r="Z58" s="72">
        <v>-6.3908482844373268E-7</v>
      </c>
      <c r="AA58" s="73">
        <v>1.6885205286650593E-6</v>
      </c>
      <c r="AB58" s="73">
        <v>-5.4143997821205553E-7</v>
      </c>
      <c r="AC58" s="73">
        <v>1.7174838536439984E-6</v>
      </c>
      <c r="AD58" s="73">
        <v>-2.1422782361392489E-6</v>
      </c>
      <c r="AE58" s="74">
        <v>-6.6984135623042771E-7</v>
      </c>
    </row>
    <row r="59" spans="1:31" x14ac:dyDescent="0.3">
      <c r="A59" s="57" t="str">
        <f>GWP!A59</f>
        <v>Average electricity</v>
      </c>
      <c r="B59" s="72">
        <v>-1.2245181696415786E-6</v>
      </c>
      <c r="C59" s="73">
        <v>1.3115798610840189E-5</v>
      </c>
      <c r="D59" s="73">
        <v>-1.2241775152090699E-6</v>
      </c>
      <c r="E59" s="73">
        <v>1.3065803226060257E-5</v>
      </c>
      <c r="F59" s="73">
        <v>-1.4183233855281763E-5</v>
      </c>
      <c r="G59" s="74">
        <v>-7.3648908441610744E-9</v>
      </c>
      <c r="H59" s="72">
        <v>4.1367143467782857E-8</v>
      </c>
      <c r="I59" s="73">
        <v>2.2986621557258346E-7</v>
      </c>
      <c r="J59" s="73">
        <v>4.114548697834763E-8</v>
      </c>
      <c r="K59" s="73">
        <v>2.2678957887172664E-7</v>
      </c>
      <c r="L59" s="73">
        <v>3.9090771758719729E-8</v>
      </c>
      <c r="M59" s="74">
        <v>-1.0407309950700779E-7</v>
      </c>
      <c r="N59" s="72">
        <v>9.9653098323252347E-8</v>
      </c>
      <c r="O59" s="73">
        <v>1.3596107503767744E-5</v>
      </c>
      <c r="P59" s="73">
        <v>9.2228765560272689E-8</v>
      </c>
      <c r="Q59" s="73">
        <v>1.3469412516160123E-5</v>
      </c>
      <c r="R59" s="73">
        <v>-1.3255722560643386E-5</v>
      </c>
      <c r="S59" s="74">
        <v>9.2246433324079014E-8</v>
      </c>
      <c r="T59" s="72">
        <v>-7.2076242297744439E-6</v>
      </c>
      <c r="U59" s="73">
        <v>3.5425248353485489E-5</v>
      </c>
      <c r="V59" s="73">
        <v>-3.2456078943642055E-6</v>
      </c>
      <c r="W59" s="73">
        <v>3.5364128186367671E-5</v>
      </c>
      <c r="X59" s="73">
        <v>-4.2545118110446086E-5</v>
      </c>
      <c r="Y59" s="74">
        <v>-7.2366334582758044E-6</v>
      </c>
      <c r="Z59" s="72">
        <v>-6.7067533843993133E-7</v>
      </c>
      <c r="AA59" s="73">
        <v>1.6273119848549639E-6</v>
      </c>
      <c r="AB59" s="73">
        <v>-5.8669129572386515E-7</v>
      </c>
      <c r="AC59" s="73">
        <v>1.6829209018910085E-6</v>
      </c>
      <c r="AD59" s="73">
        <v>-2.2016501816461706E-6</v>
      </c>
      <c r="AE59" s="74">
        <v>-6.8791081200349555E-7</v>
      </c>
    </row>
    <row r="60" spans="1:31" x14ac:dyDescent="0.3">
      <c r="A60" s="57" t="str">
        <f>GWP!A60</f>
        <v>Average space heating</v>
      </c>
      <c r="B60" s="84">
        <v>-1.1925679359755226E-6</v>
      </c>
      <c r="C60" s="85">
        <v>1.3126682635006121E-5</v>
      </c>
      <c r="D60" s="85">
        <v>-1.1924632372646637E-6</v>
      </c>
      <c r="E60" s="85">
        <v>1.3083305687131341E-5</v>
      </c>
      <c r="F60" s="85">
        <v>-1.4159435558231978E-5</v>
      </c>
      <c r="G60" s="86">
        <v>1.6024946090956551E-8</v>
      </c>
      <c r="H60" s="84">
        <v>2.8001751031772436E-8</v>
      </c>
      <c r="I60" s="85">
        <v>1.8852050337312124E-7</v>
      </c>
      <c r="J60" s="85">
        <v>2.7435938716384125E-8</v>
      </c>
      <c r="K60" s="85">
        <v>1.863731736740547E-7</v>
      </c>
      <c r="L60" s="85">
        <v>2.5920585146749935E-8</v>
      </c>
      <c r="M60" s="86">
        <v>-1.2627367851645288E-7</v>
      </c>
      <c r="N60" s="84">
        <v>7.442798504169997E-8</v>
      </c>
      <c r="O60" s="85">
        <v>1.3579563327439969E-5</v>
      </c>
      <c r="P60" s="85">
        <v>6.6987313361066482E-8</v>
      </c>
      <c r="Q60" s="85">
        <v>1.345683310879611E-5</v>
      </c>
      <c r="R60" s="85">
        <v>-1.3282178077607782E-5</v>
      </c>
      <c r="S60" s="86">
        <v>7.2484648466020769E-8</v>
      </c>
      <c r="T60" s="84">
        <v>-7.1935924686574257E-6</v>
      </c>
      <c r="U60" s="85">
        <v>3.5420437220722263E-5</v>
      </c>
      <c r="V60" s="85">
        <v>-3.2878157948549243E-6</v>
      </c>
      <c r="W60" s="85">
        <v>3.5358699428770146E-5</v>
      </c>
      <c r="X60" s="85">
        <v>-4.2532432314690535E-5</v>
      </c>
      <c r="Y60" s="86">
        <v>-7.2219402103098466E-6</v>
      </c>
      <c r="Z60" s="84">
        <v>-6.6201877708040408E-7</v>
      </c>
      <c r="AA60" s="85">
        <v>1.6340451933789969E-6</v>
      </c>
      <c r="AB60" s="85">
        <v>-5.7602693963247364E-7</v>
      </c>
      <c r="AC60" s="85">
        <v>1.6906030024814803E-6</v>
      </c>
      <c r="AD60" s="85">
        <v>-2.1929400943444199E-6</v>
      </c>
      <c r="AE60" s="86">
        <v>-6.8217154562086913E-7</v>
      </c>
    </row>
    <row r="61" spans="1:31" x14ac:dyDescent="0.3">
      <c r="A61" s="57" t="str">
        <f>GWP!A61</f>
        <v>No NaOCl</v>
      </c>
      <c r="B61" s="84">
        <v>-1.2425963926000185E-6</v>
      </c>
      <c r="C61" s="85">
        <v>1.3052288329963625E-5</v>
      </c>
      <c r="D61" s="85">
        <v>-1.2415409905301545E-6</v>
      </c>
      <c r="E61" s="85">
        <v>1.3024772074586887E-5</v>
      </c>
      <c r="F61" s="85">
        <v>-1.4251039066077465E-5</v>
      </c>
      <c r="G61" s="86">
        <v>-3.3545244639090381E-8</v>
      </c>
      <c r="H61" s="84">
        <v>-2.7654259976990844E-8</v>
      </c>
      <c r="I61" s="85">
        <v>1.3256623658964132E-7</v>
      </c>
      <c r="J61" s="85">
        <v>-2.7138456129404169E-8</v>
      </c>
      <c r="K61" s="85">
        <v>1.3186050297231469E-7</v>
      </c>
      <c r="L61" s="85">
        <v>-2.8027209423902854E-8</v>
      </c>
      <c r="M61" s="86">
        <v>-1.8051890463533705E-7</v>
      </c>
      <c r="N61" s="84">
        <v>-3.3494327718010735E-8</v>
      </c>
      <c r="O61" s="85">
        <v>1.3442789575305101E-5</v>
      </c>
      <c r="P61" s="85">
        <v>4.6879207218480584E-8</v>
      </c>
      <c r="Q61" s="85">
        <v>1.3418659306084197E-5</v>
      </c>
      <c r="R61" s="85">
        <v>-1.3302100741072164E-5</v>
      </c>
      <c r="S61" s="86">
        <v>6.8292068870466149E-8</v>
      </c>
      <c r="T61" s="84">
        <v>-7.2479104323835088E-6</v>
      </c>
      <c r="U61" s="85">
        <v>3.5366291908155132E-5</v>
      </c>
      <c r="V61" s="85">
        <v>-3.3434793998268771E-6</v>
      </c>
      <c r="W61" s="85">
        <v>3.5304424635002094E-5</v>
      </c>
      <c r="X61" s="85">
        <v>-4.2586327099122956E-5</v>
      </c>
      <c r="Y61" s="86">
        <v>-7.27746762089801E-6</v>
      </c>
      <c r="Z61" s="84">
        <v>-7.1740218832265719E-7</v>
      </c>
      <c r="AA61" s="85">
        <v>1.5794086332896918E-6</v>
      </c>
      <c r="AB61" s="85">
        <v>-6.3128578340540234E-7</v>
      </c>
      <c r="AC61" s="85">
        <v>1.6360694735181059E-6</v>
      </c>
      <c r="AD61" s="85">
        <v>-2.2479576527999794E-6</v>
      </c>
      <c r="AE61" s="86">
        <v>-7.36368454740934E-7</v>
      </c>
    </row>
    <row r="62" spans="1:31" x14ac:dyDescent="0.3">
      <c r="A62" s="57" t="str">
        <f>GWP!A62</f>
        <v>PHA composting</v>
      </c>
      <c r="B62" s="87">
        <v>-1.1857447605986317E-6</v>
      </c>
      <c r="C62" s="88">
        <v>1.3104953389222944E-5</v>
      </c>
      <c r="D62" s="88">
        <v>-1.2017905112599653E-6</v>
      </c>
      <c r="E62" s="88">
        <v>1.3119896988437305E-5</v>
      </c>
      <c r="F62" s="88">
        <v>-1.4174290823015767E-5</v>
      </c>
      <c r="G62" s="89">
        <v>2.1569717661521085E-8</v>
      </c>
      <c r="H62" s="87">
        <v>3.0015798135870223E-8</v>
      </c>
      <c r="I62" s="88">
        <v>1.8546529928299389E-7</v>
      </c>
      <c r="J62" s="88">
        <v>2.7339723919297854E-8</v>
      </c>
      <c r="K62" s="88">
        <v>1.8749431730281241E-7</v>
      </c>
      <c r="L62" s="88">
        <v>2.6612503804839409E-8</v>
      </c>
      <c r="M62" s="89">
        <v>-1.265931916391617E-7</v>
      </c>
      <c r="N62" s="87">
        <v>7.5738788458509085E-8</v>
      </c>
      <c r="O62" s="88">
        <v>1.3477052755322614E-5</v>
      </c>
      <c r="P62" s="88">
        <v>7.9074229845689229E-8</v>
      </c>
      <c r="Q62" s="88">
        <v>1.3530189307480596E-5</v>
      </c>
      <c r="R62" s="88">
        <v>-1.324798512367399E-5</v>
      </c>
      <c r="S62" s="89">
        <v>7.7992832385508757E-8</v>
      </c>
      <c r="T62" s="87">
        <v>-7.1817232548869232E-6</v>
      </c>
      <c r="U62" s="88">
        <v>3.5477689601397828E-5</v>
      </c>
      <c r="V62" s="88">
        <v>-3.3199529445405988E-6</v>
      </c>
      <c r="W62" s="88">
        <v>3.5400941691462547E-5</v>
      </c>
      <c r="X62" s="88">
        <v>-4.2532749293214611E-5</v>
      </c>
      <c r="Y62" s="89">
        <v>-7.1701236728535243E-6</v>
      </c>
      <c r="Z62" s="87">
        <v>-6.6441689613496245E-7</v>
      </c>
      <c r="AA62" s="88">
        <v>1.6332392867205007E-6</v>
      </c>
      <c r="AB62" s="88">
        <v>-5.6818366799540978E-7</v>
      </c>
      <c r="AC62" s="88">
        <v>1.6889392889536859E-6</v>
      </c>
      <c r="AD62" s="88">
        <v>-2.1880032183365978E-6</v>
      </c>
      <c r="AE62" s="89">
        <v>-6.7237446022309388E-7</v>
      </c>
    </row>
    <row r="63" spans="1:31" x14ac:dyDescent="0.3">
      <c r="B63" s="73"/>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{3F067DEC-1625-43E9-80A5-27ABBCD426EC}</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{2D95D937-7733-4345-BDED-F406C0F3739A}</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{E417AB70-AD79-4463-AA0F-31EAFB9713D1}</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{74D633B6-9B2B-41C1-869E-6B806F4451FA}</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{8D4DCE0D-1438-4972-8249-15FC88E799D7}</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{606758A7-CFF5-4A50-850A-FF782FE6A64A}</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{406EB396-63AC-4B43-8FD8-664AAB8EAF9C}</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{B439AD01-6847-4CB9-B3C7-E8156A25D5FD}</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{3D934AC3-9B53-49DA-B8C1-171CACD7156F}</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{71DDD2C1-DF50-48DC-B066-0989904964EB}</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{BD160D73-1381-4802-BF9D-E7056C331302}</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{8DDFC379-6EC2-4275-86C4-B5C94110C3B6}</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{C867516B-5A82-49C9-9A8B-FD406322EB03}</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{D53A415F-990E-409F-82C3-E00629860969}</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{2C736F7D-A60A-434B-8ABC-9D87BB314DD2}</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{F9AB1F38-A024-411E-851B-E5442CF837E1}</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{CA0CAFAA-6F90-411C-AEC4-D0265DA18029}</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{B722C7BA-E560-404E-8561-A759B83EC750}</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{7484CBAF-C353-4657-8B5A-3C3B468D4D44}</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{8DF580BD-F61F-41AC-AD6A-283B5551FDD4}</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{D704082A-2647-4CE9-B73F-96560AC56124}</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{A42EE89D-1137-4200-85FC-E8E4E661A9AF}</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{9D94384E-2355-43D0-B929-7480B23B5AA6}</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{1E1E97AF-1828-4F87-9359-CE808F107B3E}</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{E453B3C0-1A21-49B3-8462-EE77B9BD2B4B}</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{7EA82DF6-2658-4CF2-91BC-61E41298DA9C}</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{75AE69BE-D4D3-4918-95C8-26507A28985E}</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{309CB3EE-BAE6-4ED2-A430-C52B65E15B73}</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{FE2FA952-C45F-4B21-8164-34A1D4D14D65}</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{D1B00B5B-699C-4726-AD09-D0680DA4435A}</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{CACFF7FE-A1D2-43D3-9041-21F516118528}</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{6E073873-0DB1-4C9C-86CD-4F4D86FABB0F}</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{8CAAB3FF-52C8-4DB4-A56E-6B504445B590}</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{434A2D08-60E7-4C72-A00F-CB197CB32A48}</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{058E0D7A-6C2A-4D30-BB75-72D43C7134A8}</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{35DAC7A8-4310-4255-A345-3F623B7D48E5}</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{9E280FA3-BE7E-4279-B108-89ECC851C52E}</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{909C72C0-F6C1-4A9C-A255-FF03218EA05A}</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{BF6FD00F-5524-4F80-83FA-9C56ABFAF9A0}</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{C54D6D55-B9B2-4314-9F3D-51FABC6DEE7E}</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{323D79DC-2CB5-4FF4-9FB8-4B621CC3937A}</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{3F04991D-FC23-4500-BAF8-414CE0FF888B}</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{A5A647FD-099D-410E-9B70-8D5558A8CC2A}</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{B9D265E6-D47A-408F-B93D-8D2CE7AF4A18}</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{33CB3AC2-0B51-4C62-A471-462C69C986EF}</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{706D8DC1-D824-4264-A933-639A4AE5F4E2}</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{16BEE53A-AC3A-43C0-8686-FF8C1AC62D0B}</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{A03D43CF-0D7D-413F-AF4B-8720E58BE598}</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{A42637CA-F30B-47A0-AF76-D38DEA4777F5}</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{F8636B08-E10F-4D0E-BBE6-84C76966E44A}</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{33C163A0-329D-4D15-9E64-0BB6EC73068C}</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{34D0751D-D1A1-4D37-B701-1B702F1F7CDD}</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{AC94B780-1523-4891-8FD1-14B0A4C8DF40}</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{B5380AEB-DBAF-4762-A81F-EB972B3B35A8}</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{E697A40F-4FE7-4F0A-8FED-C2C506883EFB}</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{B412DE4C-4884-4FFA-852B-F4C48E6AB891}</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{D32B6841-B422-4493-B9A0-E5773707BBEC}</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{AA1A3AF7-0E41-47E5-B3A6-BA6C68EBA0DF}</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{004646D8-B32A-49F6-BA89-7DDCF9FC1D95}</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{62B67D3A-DBA7-46DC-9297-0AA6D5ABE6E5}</x14:id>
        </ext>
      </extLst>
    </cfRule>
  </conditionalFormatting>
  <conditionalFormatting sqref="B41:AE41">
    <cfRule type="dataBar" priority="31">
      <dataBar>
        <cfvo type="min"/>
        <cfvo type="max"/>
        <color theme="7"/>
      </dataBar>
      <extLst>
        <ext xmlns:x14="http://schemas.microsoft.com/office/spreadsheetml/2009/9/main" uri="{B025F937-C7B1-47D3-B67F-A62EFF666E3E}">
          <x14:id>{2BB1B385-65B6-428A-9EB8-0E9142BC51D8}</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{B024BEB7-1D05-4E68-B745-598BE8E57E2A}</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{C4A7B0B6-DB84-47F0-BF64-FAEF29D8773F}</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{D3782AF1-27FA-4D60-ADAC-0578E662BF74}</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{91D26BCD-4A42-444D-BB6C-C330AC6B4738}</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{43DAABBD-D2F1-4705-8F1F-3FA2586D2271}</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{79225AE4-17FD-4A36-BF1D-662767501F94}</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{4CAFDDE9-C4F8-4172-81F9-D493C1E7D438}</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{5BB1EEFE-3BAA-4D47-B6F6-766F84766C5C}</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{96AD01BC-D82A-489C-9F27-8BF8724B7A1F}</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{176378B4-904E-4D09-8A67-7AA60E70772B}</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{C79D3DD1-D376-46BD-AB35-A904F62A0207}</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{9ACE6F7B-5AA5-413B-AED3-18C0474AB92B}</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{0EA11D67-D698-4A08-A7C5-3CA542702486}</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{0074F414-3E38-4B50-9E24-A2B3A5E2909B}</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{BA5B8ADF-B82A-49B3-B9FC-35F1DB7C450F}</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{F4DDBE60-8711-452C-8D0F-975A1EB0D680}</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{94A4C193-5E28-4C56-82A1-8F0E206A539F}</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{B6EE2F76-D767-4A4B-80DE-BF2653F5A039}</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{E3571589-27E6-4DDC-9D29-8EB09B54D8FA}</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{EEC83743-4011-403B-9726-17845989C7C9}</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{6A47550B-1B82-40DD-946D-4576BE27B8A7}</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{2E8AD690-3F35-434A-B7A8-254971DBE70A}</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{2DA7CB56-9979-4716-9561-41C57BEC1763}</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{0784FF08-8D38-4E48-9BDA-359D4BD4E5F8}</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{51EE7D0C-8C2A-4781-9E5A-E152793DC91F}</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{67CAAC7A-DD29-4BCA-B39C-B891A0291059}</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{4C10D852-5E52-422C-A08B-F9BBE78B6E8D}</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{23DB2897-F39A-4C04-84EE-84DD8F958B3D}</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{DBA0334C-8339-46D9-825F-BF420674EED6}</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{53716764-B7B2-43F7-8D0B-6DD51E72EEB3}</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3F067DEC-1625-43E9-80A5-27ABBCD426EC}">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2D95D937-7733-4345-BDED-F406C0F3739A}">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E417AB70-AD79-4463-AA0F-31EAFB9713D1}">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74D633B6-9B2B-41C1-869E-6B806F4451FA}">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8D4DCE0D-1438-4972-8249-15FC88E799D7}">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606758A7-CFF5-4A50-850A-FF782FE6A64A}">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406EB396-63AC-4B43-8FD8-664AAB8EAF9C}">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B439AD01-6847-4CB9-B3C7-E8156A25D5FD}">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3D934AC3-9B53-49DA-B8C1-171CACD7156F}">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71DDD2C1-DF50-48DC-B066-0989904964EB}">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BD160D73-1381-4802-BF9D-E7056C331302}">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8DDFC379-6EC2-4275-86C4-B5C94110C3B6}">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C867516B-5A82-49C9-9A8B-FD406322EB03}">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D53A415F-990E-409F-82C3-E00629860969}">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2C736F7D-A60A-434B-8ABC-9D87BB314DD2}">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F9AB1F38-A024-411E-851B-E5442CF837E1}">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CA0CAFAA-6F90-411C-AEC4-D0265DA18029}">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B722C7BA-E560-404E-8561-A759B83EC750}">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7484CBAF-C353-4657-8B5A-3C3B468D4D44}">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8DF580BD-F61F-41AC-AD6A-283B5551FDD4}">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D704082A-2647-4CE9-B73F-96560AC56124}">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A42EE89D-1137-4200-85FC-E8E4E661A9AF}">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9D94384E-2355-43D0-B929-7480B23B5AA6}">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1E1E97AF-1828-4F87-9359-CE808F107B3E}">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E453B3C0-1A21-49B3-8462-EE77B9BD2B4B}">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7EA82DF6-2658-4CF2-91BC-61E41298DA9C}">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75AE69BE-D4D3-4918-95C8-26507A28985E}">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309CB3EE-BAE6-4ED2-A430-C52B65E15B73}">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FE2FA952-C45F-4B21-8164-34A1D4D14D65}">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D1B00B5B-699C-4726-AD09-D0680DA4435A}">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CACFF7FE-A1D2-43D3-9041-21F516118528}">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6E073873-0DB1-4C9C-86CD-4F4D86FABB0F}">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8CAAB3FF-52C8-4DB4-A56E-6B504445B590}">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434A2D08-60E7-4C72-A00F-CB197CB32A48}">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058E0D7A-6C2A-4D30-BB75-72D43C7134A8}">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35DAC7A8-4310-4255-A345-3F623B7D48E5}">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9E280FA3-BE7E-4279-B108-89ECC851C52E}">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909C72C0-F6C1-4A9C-A255-FF03218EA05A}">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BF6FD00F-5524-4F80-83FA-9C56ABFAF9A0}">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C54D6D55-B9B2-4314-9F3D-51FABC6DEE7E}">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323D79DC-2CB5-4FF4-9FB8-4B621CC3937A}">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3F04991D-FC23-4500-BAF8-414CE0FF888B}">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A5A647FD-099D-410E-9B70-8D5558A8CC2A}">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B9D265E6-D47A-408F-B93D-8D2CE7AF4A18}">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33CB3AC2-0B51-4C62-A471-462C69C986EF}">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706D8DC1-D824-4264-A933-639A4AE5F4E2}">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16BEE53A-AC3A-43C0-8686-FF8C1AC62D0B}">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A03D43CF-0D7D-413F-AF4B-8720E58BE598}">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A42637CA-F30B-47A0-AF76-D38DEA4777F5}">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F8636B08-E10F-4D0E-BBE6-84C76966E44A}">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33C163A0-329D-4D15-9E64-0BB6EC73068C}">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34D0751D-D1A1-4D37-B701-1B702F1F7CDD}">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AC94B780-1523-4891-8FD1-14B0A4C8DF40}">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B5380AEB-DBAF-4762-A81F-EB972B3B35A8}">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E697A40F-4FE7-4F0A-8FED-C2C506883EFB}">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B412DE4C-4884-4FFA-852B-F4C48E6AB891}">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D32B6841-B422-4493-B9A0-E5773707BBEC}">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AA1A3AF7-0E41-47E5-B3A6-BA6C68EBA0DF}">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004646D8-B32A-49F6-BA89-7DDCF9FC1D95}">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62B67D3A-DBA7-46DC-9297-0AA6D5ABE6E5}">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2BB1B385-65B6-428A-9EB8-0E9142BC51D8}">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B024BEB7-1D05-4E68-B745-598BE8E57E2A}">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C4A7B0B6-DB84-47F0-BF64-FAEF29D8773F}">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D3782AF1-27FA-4D60-ADAC-0578E662BF74}">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91D26BCD-4A42-444D-BB6C-C330AC6B4738}">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43DAABBD-D2F1-4705-8F1F-3FA2586D2271}">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79225AE4-17FD-4A36-BF1D-662767501F94}">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4CAFDDE9-C4F8-4172-81F9-D493C1E7D438}">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5BB1EEFE-3BAA-4D47-B6F6-766F84766C5C}">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96AD01BC-D82A-489C-9F27-8BF8724B7A1F}">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176378B4-904E-4D09-8A67-7AA60E70772B}">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C79D3DD1-D376-46BD-AB35-A904F62A0207}">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9ACE6F7B-5AA5-413B-AED3-18C0474AB92B}">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0EA11D67-D698-4A08-A7C5-3CA542702486}">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0074F414-3E38-4B50-9E24-A2B3A5E2909B}">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BA5B8ADF-B82A-49B3-B9FC-35F1DB7C450F}">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F4DDBE60-8711-452C-8D0F-975A1EB0D680}">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94A4C193-5E28-4C56-82A1-8F0E206A539F}">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B6EE2F76-D767-4A4B-80DE-BF2653F5A039}">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E3571589-27E6-4DDC-9D29-8EB09B54D8FA}">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EEC83743-4011-403B-9726-17845989C7C9}">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6A47550B-1B82-40DD-946D-4576BE27B8A7}">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2E8AD690-3F35-434A-B7A8-254971DBE70A}">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2DA7CB56-9979-4716-9561-41C57BEC1763}">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0784FF08-8D38-4E48-9BDA-359D4BD4E5F8}">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51EE7D0C-8C2A-4781-9E5A-E152793DC91F}">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67CAAC7A-DD29-4BCA-B39C-B891A0291059}">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4C10D852-5E52-422C-A08B-F9BBE78B6E8D}">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23DB2897-F39A-4C04-84EE-84DD8F958B3D}">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DBA0334C-8339-46D9-825F-BF420674EED6}">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53716764-B7B2-43F7-8D0B-6DD51E72EEB3}">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E109"/>
  <sheetViews>
    <sheetView zoomScale="90" zoomScaleNormal="90" workbookViewId="0">
      <pane xSplit="1" ySplit="5" topLeftCell="B6" activePane="bottomRight" state="frozen"/>
      <selection pane="topRight" activeCell="B1" sqref="B1"/>
      <selection pane="bottomLeft" activeCell="A8" sqref="A8"/>
      <selection pane="bottomRight" activeCell="A46" sqref="A46:XFD46"/>
    </sheetView>
  </sheetViews>
  <sheetFormatPr defaultColWidth="9.109375" defaultRowHeight="13.8" x14ac:dyDescent="0.3"/>
  <cols>
    <col min="1" max="1" width="33.44140625" style="57" customWidth="1"/>
    <col min="2" max="31" width="6.6640625" style="57" customWidth="1"/>
    <col min="32" max="16384" width="9.109375" style="57"/>
  </cols>
  <sheetData>
    <row r="1" spans="1:31" ht="18" x14ac:dyDescent="0.35">
      <c r="A1" s="56" t="s">
        <v>176</v>
      </c>
    </row>
    <row r="2" spans="1:31" x14ac:dyDescent="0.3">
      <c r="A2" s="58"/>
    </row>
    <row r="3" spans="1:31" x14ac:dyDescent="0.3">
      <c r="B3" s="164" t="s">
        <v>0</v>
      </c>
      <c r="C3" s="165"/>
      <c r="D3" s="165"/>
      <c r="E3" s="165"/>
      <c r="F3" s="165"/>
      <c r="G3" s="166"/>
      <c r="H3" s="164" t="s">
        <v>1</v>
      </c>
      <c r="I3" s="165"/>
      <c r="J3" s="165"/>
      <c r="K3" s="165"/>
      <c r="L3" s="165"/>
      <c r="M3" s="166"/>
      <c r="N3" s="164" t="s">
        <v>5</v>
      </c>
      <c r="O3" s="165"/>
      <c r="P3" s="165"/>
      <c r="Q3" s="165"/>
      <c r="R3" s="165"/>
      <c r="S3" s="166"/>
      <c r="T3" s="164" t="s">
        <v>6</v>
      </c>
      <c r="U3" s="165"/>
      <c r="V3" s="165"/>
      <c r="W3" s="165"/>
      <c r="X3" s="165"/>
      <c r="Y3" s="166"/>
      <c r="Z3" s="164" t="s">
        <v>7</v>
      </c>
      <c r="AA3" s="165"/>
      <c r="AB3" s="165"/>
      <c r="AC3" s="165"/>
      <c r="AD3" s="165"/>
      <c r="AE3" s="166"/>
    </row>
    <row r="4" spans="1:31" s="59" customFormat="1" ht="27.6" x14ac:dyDescent="0.3">
      <c r="B4" s="60" t="str">
        <f>GWP!B4</f>
        <v>FW_sep.</v>
      </c>
      <c r="C4" s="61" t="str">
        <f>GWP!C4</f>
        <v>FW_residual</v>
      </c>
      <c r="D4" s="61" t="str">
        <f>GWP!D4</f>
        <v>FW_AD</v>
      </c>
      <c r="E4" s="61" t="str">
        <f>GWP!E4</f>
        <v>FW_Inc</v>
      </c>
      <c r="F4" s="61" t="str">
        <f>GWP!F4</f>
        <v>SS_AD_Inc</v>
      </c>
      <c r="G4" s="62" t="str">
        <f>GWP!G4</f>
        <v>SS_AD_UOL</v>
      </c>
      <c r="H4" s="63" t="str">
        <f>GWP!H4</f>
        <v>FW_sep.</v>
      </c>
      <c r="I4" s="64" t="str">
        <f>GWP!I4</f>
        <v>FW_residual</v>
      </c>
      <c r="J4" s="64" t="str">
        <f>GWP!J4</f>
        <v>FW_AD</v>
      </c>
      <c r="K4" s="64" t="str">
        <f>GWP!K4</f>
        <v>FW_Inc</v>
      </c>
      <c r="L4" s="64" t="str">
        <f>GWP!L4</f>
        <v>SS_AD_Inc</v>
      </c>
      <c r="M4" s="65" t="str">
        <f>GWP!M4</f>
        <v>SS_AD_UOL</v>
      </c>
      <c r="N4" s="63" t="str">
        <f>GWP!N4</f>
        <v>FW_sep.</v>
      </c>
      <c r="O4" s="64" t="str">
        <f>GWP!O4</f>
        <v>FW_residual</v>
      </c>
      <c r="P4" s="64" t="str">
        <f>GWP!P4</f>
        <v>FW_AD</v>
      </c>
      <c r="Q4" s="64" t="str">
        <f>GWP!Q4</f>
        <v>FW_Inc</v>
      </c>
      <c r="R4" s="64" t="str">
        <f>GWP!R4</f>
        <v>SS_AD_Inc</v>
      </c>
      <c r="S4" s="65" t="str">
        <f>GWP!S4</f>
        <v>SS_AD_UOL</v>
      </c>
      <c r="T4" s="63" t="str">
        <f>GWP!T4</f>
        <v>FW_sep.</v>
      </c>
      <c r="U4" s="64" t="str">
        <f>GWP!U4</f>
        <v>FW_residual</v>
      </c>
      <c r="V4" s="64" t="str">
        <f>GWP!V4</f>
        <v>FW_AD</v>
      </c>
      <c r="W4" s="64" t="str">
        <f>GWP!W4</f>
        <v>FW_Inc</v>
      </c>
      <c r="X4" s="64" t="str">
        <f>GWP!X4</f>
        <v>SS_AD_Inc</v>
      </c>
      <c r="Y4" s="65" t="str">
        <f>GWP!Y4</f>
        <v>SS_AD_UOL</v>
      </c>
      <c r="Z4" s="63" t="str">
        <f>GWP!Z4</f>
        <v>FW_sep.</v>
      </c>
      <c r="AA4" s="64" t="str">
        <f>GWP!AA4</f>
        <v>FW_residual</v>
      </c>
      <c r="AB4" s="64" t="str">
        <f>GWP!AB4</f>
        <v>FW_AD</v>
      </c>
      <c r="AC4" s="64" t="str">
        <f>GWP!AC4</f>
        <v>FW_Inc</v>
      </c>
      <c r="AD4" s="64" t="str">
        <f>GWP!AD4</f>
        <v>SS_AD_Inc</v>
      </c>
      <c r="AE4" s="65" t="str">
        <f>GWP!AE4</f>
        <v>SS_AD_UOL</v>
      </c>
    </row>
    <row r="5" spans="1:31" s="59" customFormat="1" x14ac:dyDescent="0.3">
      <c r="B5" s="66" t="s">
        <v>17</v>
      </c>
      <c r="C5" s="67" t="str">
        <f>B5</f>
        <v>wPE</v>
      </c>
      <c r="D5" s="67" t="str">
        <f t="shared" ref="D5:AE5" si="0">C5</f>
        <v>wPE</v>
      </c>
      <c r="E5" s="67" t="str">
        <f t="shared" si="0"/>
        <v>wPE</v>
      </c>
      <c r="F5" s="67" t="str">
        <f t="shared" si="0"/>
        <v>wPE</v>
      </c>
      <c r="G5" s="68" t="str">
        <f t="shared" si="0"/>
        <v>wPE</v>
      </c>
      <c r="H5" s="66" t="str">
        <f t="shared" si="0"/>
        <v>wPE</v>
      </c>
      <c r="I5" s="67" t="str">
        <f t="shared" si="0"/>
        <v>wPE</v>
      </c>
      <c r="J5" s="67" t="str">
        <f t="shared" si="0"/>
        <v>wPE</v>
      </c>
      <c r="K5" s="67" t="str">
        <f t="shared" si="0"/>
        <v>wPE</v>
      </c>
      <c r="L5" s="67" t="str">
        <f t="shared" si="0"/>
        <v>wPE</v>
      </c>
      <c r="M5" s="68" t="str">
        <f t="shared" si="0"/>
        <v>wPE</v>
      </c>
      <c r="N5" s="66" t="str">
        <f t="shared" si="0"/>
        <v>wPE</v>
      </c>
      <c r="O5" s="67" t="str">
        <f t="shared" si="0"/>
        <v>wPE</v>
      </c>
      <c r="P5" s="67" t="str">
        <f t="shared" si="0"/>
        <v>wPE</v>
      </c>
      <c r="Q5" s="67" t="str">
        <f t="shared" si="0"/>
        <v>wPE</v>
      </c>
      <c r="R5" s="67" t="str">
        <f t="shared" si="0"/>
        <v>wPE</v>
      </c>
      <c r="S5" s="68" t="str">
        <f t="shared" si="0"/>
        <v>wPE</v>
      </c>
      <c r="T5" s="66" t="str">
        <f t="shared" si="0"/>
        <v>wPE</v>
      </c>
      <c r="U5" s="67" t="str">
        <f t="shared" si="0"/>
        <v>wPE</v>
      </c>
      <c r="V5" s="67" t="str">
        <f t="shared" si="0"/>
        <v>wPE</v>
      </c>
      <c r="W5" s="67" t="str">
        <f t="shared" si="0"/>
        <v>wPE</v>
      </c>
      <c r="X5" s="67" t="str">
        <f t="shared" si="0"/>
        <v>wPE</v>
      </c>
      <c r="Y5" s="68" t="str">
        <f t="shared" si="0"/>
        <v>wPE</v>
      </c>
      <c r="Z5" s="66" t="str">
        <f t="shared" si="0"/>
        <v>wPE</v>
      </c>
      <c r="AA5" s="67" t="str">
        <f t="shared" si="0"/>
        <v>wPE</v>
      </c>
      <c r="AB5" s="67" t="str">
        <f t="shared" si="0"/>
        <v>wPE</v>
      </c>
      <c r="AC5" s="67" t="str">
        <f t="shared" si="0"/>
        <v>wPE</v>
      </c>
      <c r="AD5" s="67" t="str">
        <f t="shared" si="0"/>
        <v>wPE</v>
      </c>
      <c r="AE5" s="68" t="str">
        <f t="shared" si="0"/>
        <v>wPE</v>
      </c>
    </row>
    <row r="6" spans="1:31" s="59" customFormat="1" x14ac:dyDescent="0.3">
      <c r="A6" s="114" t="str">
        <f>GWP!A6</f>
        <v>PHA_refinery+PHA refinery</v>
      </c>
      <c r="B6" s="69">
        <v>4.4929380789360474E-4</v>
      </c>
      <c r="C6" s="70">
        <v>4.5319692135783356E-4</v>
      </c>
      <c r="D6" s="70">
        <v>4.4769615807982232E-4</v>
      </c>
      <c r="E6" s="70">
        <v>4.5120959548231683E-4</v>
      </c>
      <c r="F6" s="70">
        <v>4.5090913452891653E-4</v>
      </c>
      <c r="G6" s="71">
        <v>4.4999152374017938E-4</v>
      </c>
      <c r="H6" s="69">
        <v>4.1950134930899088E-4</v>
      </c>
      <c r="I6" s="70">
        <v>4.1294065356169341E-4</v>
      </c>
      <c r="J6" s="70">
        <v>4.1853959318333454E-4</v>
      </c>
      <c r="K6" s="70">
        <v>4.1689196802195569E-4</v>
      </c>
      <c r="L6" s="70">
        <v>4.1960020476881747E-4</v>
      </c>
      <c r="M6" s="71">
        <v>4.1699156527815639E-4</v>
      </c>
      <c r="N6" s="69">
        <v>3.6421452285509366E-4</v>
      </c>
      <c r="O6" s="70">
        <v>3.6444390566373768E-4</v>
      </c>
      <c r="P6" s="70">
        <v>3.6685848163126001E-4</v>
      </c>
      <c r="Q6" s="70">
        <v>3.683044047344073E-4</v>
      </c>
      <c r="R6" s="70">
        <v>3.6596248827328742E-4</v>
      </c>
      <c r="S6" s="71">
        <v>3.6555995698944011E-4</v>
      </c>
      <c r="T6" s="69">
        <v>3.7596072274664178E-4</v>
      </c>
      <c r="U6" s="70">
        <v>3.7520907187482623E-4</v>
      </c>
      <c r="V6" s="70">
        <v>3.7771522606011815E-4</v>
      </c>
      <c r="W6" s="70">
        <v>3.7419740027013772E-4</v>
      </c>
      <c r="X6" s="70">
        <v>3.7502670323424925E-4</v>
      </c>
      <c r="Y6" s="71">
        <v>3.7861491191969898E-4</v>
      </c>
      <c r="Z6" s="69">
        <v>4.0096085342527344E-4</v>
      </c>
      <c r="AA6" s="70">
        <v>4.0102618229218186E-4</v>
      </c>
      <c r="AB6" s="70">
        <v>4.0029431672685301E-4</v>
      </c>
      <c r="AC6" s="70">
        <v>3.9851656642260214E-4</v>
      </c>
      <c r="AD6" s="70">
        <v>3.9635690547415225E-4</v>
      </c>
      <c r="AE6" s="71">
        <v>3.9955140286579552E-4</v>
      </c>
    </row>
    <row r="7" spans="1:31" s="59" customFormat="1" x14ac:dyDescent="0.3">
      <c r="A7" s="114" t="str">
        <f>GWP!A7</f>
        <v>PHA_refinery+Collection</v>
      </c>
      <c r="B7" s="72">
        <v>9.1103036375142155E-5</v>
      </c>
      <c r="C7" s="73">
        <v>9.0096578471168522E-5</v>
      </c>
      <c r="D7" s="73">
        <v>8.9753351016478572E-5</v>
      </c>
      <c r="E7" s="73">
        <v>8.9791107246724029E-5</v>
      </c>
      <c r="F7" s="73">
        <v>9.0566576079498747E-5</v>
      </c>
      <c r="G7" s="74">
        <v>8.9078142150029964E-5</v>
      </c>
      <c r="H7" s="72">
        <v>1.4696688212704955E-4</v>
      </c>
      <c r="I7" s="73">
        <v>1.4612078470817384E-4</v>
      </c>
      <c r="J7" s="73">
        <v>1.4573540739361846E-4</v>
      </c>
      <c r="K7" s="73">
        <v>1.4592633914446964E-4</v>
      </c>
      <c r="L7" s="73">
        <v>1.4690776933752172E-4</v>
      </c>
      <c r="M7" s="74">
        <v>1.4633105946444165E-4</v>
      </c>
      <c r="N7" s="72">
        <v>7.8918069827528842E-5</v>
      </c>
      <c r="O7" s="73">
        <v>7.8456910054548534E-5</v>
      </c>
      <c r="P7" s="73">
        <v>7.8469807554101373E-5</v>
      </c>
      <c r="Q7" s="73">
        <v>7.7002005579576927E-5</v>
      </c>
      <c r="R7" s="73">
        <v>7.8669316730537321E-5</v>
      </c>
      <c r="S7" s="74">
        <v>7.77997770352839E-5</v>
      </c>
      <c r="T7" s="72">
        <v>1.1850894837140143E-4</v>
      </c>
      <c r="U7" s="73">
        <v>1.1964505960421867E-4</v>
      </c>
      <c r="V7" s="73">
        <v>1.1805905188126574E-4</v>
      </c>
      <c r="W7" s="73">
        <v>1.1837421941710147E-4</v>
      </c>
      <c r="X7" s="73">
        <v>1.1971419649796604E-4</v>
      </c>
      <c r="Y7" s="74">
        <v>1.1904882421458455E-4</v>
      </c>
      <c r="Z7" s="72">
        <v>9.7775738672553413E-5</v>
      </c>
      <c r="AA7" s="73">
        <v>9.743164077977517E-5</v>
      </c>
      <c r="AB7" s="73">
        <v>9.782948340631876E-5</v>
      </c>
      <c r="AC7" s="73">
        <v>9.8568991224444588E-5</v>
      </c>
      <c r="AD7" s="73">
        <v>9.8344066652027599E-5</v>
      </c>
      <c r="AE7" s="74">
        <v>9.8015047072569613E-5</v>
      </c>
    </row>
    <row r="8" spans="1:31" s="59" customFormat="1" x14ac:dyDescent="0.3">
      <c r="A8" s="114" t="str">
        <f>GWP!A8</f>
        <v>PHA_waste+Direct AD</v>
      </c>
      <c r="B8" s="72">
        <v>5.574639141311037E-5</v>
      </c>
      <c r="C8" s="73">
        <v>5.5329363476134985E-5</v>
      </c>
      <c r="D8" s="73">
        <v>5.5960697949342235E-5</v>
      </c>
      <c r="E8" s="73">
        <v>5.5573802041453676E-5</v>
      </c>
      <c r="F8" s="73">
        <v>1.4122552973500126E-4</v>
      </c>
      <c r="G8" s="74">
        <v>1.4147200907334764E-4</v>
      </c>
      <c r="H8" s="72">
        <v>1.2562697069846361E-4</v>
      </c>
      <c r="I8" s="73">
        <v>1.2549137453124237E-4</v>
      </c>
      <c r="J8" s="73">
        <v>1.2521568448634144E-4</v>
      </c>
      <c r="K8" s="73">
        <v>1.2523096071118142E-4</v>
      </c>
      <c r="L8" s="73">
        <v>1.2441419603885054E-4</v>
      </c>
      <c r="M8" s="74">
        <v>1.2512557659410931E-4</v>
      </c>
      <c r="N8" s="72">
        <v>8.971328671839577E-5</v>
      </c>
      <c r="O8" s="73">
        <v>8.8015477905257079E-5</v>
      </c>
      <c r="P8" s="73">
        <v>8.9124916732631344E-5</v>
      </c>
      <c r="Q8" s="73">
        <v>8.3387816524849504E-5</v>
      </c>
      <c r="R8" s="73">
        <v>1.3139597697632682E-4</v>
      </c>
      <c r="S8" s="74">
        <v>1.3199610268910551E-4</v>
      </c>
      <c r="T8" s="72">
        <v>1.2957788295302815E-4</v>
      </c>
      <c r="U8" s="73">
        <v>1.2558440891533056E-4</v>
      </c>
      <c r="V8" s="73">
        <v>1.2716583433148364E-4</v>
      </c>
      <c r="W8" s="73">
        <v>1.2759973487069551E-4</v>
      </c>
      <c r="X8" s="73">
        <v>1.2679342239819513E-4</v>
      </c>
      <c r="Y8" s="74">
        <v>1.2741718993141858E-4</v>
      </c>
      <c r="Z8" s="72">
        <v>5.6992512385690259E-5</v>
      </c>
      <c r="AA8" s="73">
        <v>5.7057365976976398E-5</v>
      </c>
      <c r="AB8" s="73">
        <v>5.6742635698237038E-5</v>
      </c>
      <c r="AC8" s="73">
        <v>5.7563761458913838E-5</v>
      </c>
      <c r="AD8" s="73">
        <v>1.2078778272282852E-4</v>
      </c>
      <c r="AE8" s="74">
        <v>1.2326142481553786E-4</v>
      </c>
    </row>
    <row r="9" spans="1:31" s="59" customFormat="1" x14ac:dyDescent="0.3">
      <c r="A9" s="114" t="str">
        <f>GWP!A9</f>
        <v>PHA_waste+Biogas use+avoided</v>
      </c>
      <c r="B9" s="72">
        <v>9.061972403001665E-6</v>
      </c>
      <c r="C9" s="73">
        <v>8.4923539873695675E-6</v>
      </c>
      <c r="D9" s="73">
        <v>8.3833639605003836E-6</v>
      </c>
      <c r="E9" s="73">
        <v>8.7405484110352331E-6</v>
      </c>
      <c r="F9" s="73">
        <v>2.0776527000274727E-5</v>
      </c>
      <c r="G9" s="74">
        <v>2.0348663843656185E-5</v>
      </c>
      <c r="H9" s="72">
        <v>3.4217126609496563E-5</v>
      </c>
      <c r="I9" s="73">
        <v>3.4210626203594186E-5</v>
      </c>
      <c r="J9" s="73">
        <v>3.4963312596065586E-5</v>
      </c>
      <c r="K9" s="73">
        <v>3.5244552729050934E-5</v>
      </c>
      <c r="L9" s="73">
        <v>3.4781763966857208E-5</v>
      </c>
      <c r="M9" s="74">
        <v>3.4250689909566046E-5</v>
      </c>
      <c r="N9" s="72">
        <v>6.3761241296622523E-5</v>
      </c>
      <c r="O9" s="73">
        <v>6.4128132731816959E-5</v>
      </c>
      <c r="P9" s="73">
        <v>6.4599589851597222E-5</v>
      </c>
      <c r="Q9" s="73">
        <v>6.025500293368827E-5</v>
      </c>
      <c r="R9" s="73">
        <v>9.6413981408242677E-5</v>
      </c>
      <c r="S9" s="74">
        <v>9.610008038589086E-5</v>
      </c>
      <c r="T9" s="72">
        <v>6.8029161883760285E-5</v>
      </c>
      <c r="U9" s="73">
        <v>6.8112116155851445E-5</v>
      </c>
      <c r="V9" s="73">
        <v>6.5490832213983149E-5</v>
      </c>
      <c r="W9" s="73">
        <v>6.6717851031847578E-5</v>
      </c>
      <c r="X9" s="73">
        <v>6.7031633165731287E-5</v>
      </c>
      <c r="Y9" s="74">
        <v>6.7062459598436799E-5</v>
      </c>
      <c r="Z9" s="72">
        <v>3.4002210673494333E-5</v>
      </c>
      <c r="AA9" s="73">
        <v>3.4447858606601884E-5</v>
      </c>
      <c r="AB9" s="73">
        <v>3.4664635795743716E-5</v>
      </c>
      <c r="AC9" s="73">
        <v>3.4306048378886712E-5</v>
      </c>
      <c r="AD9" s="73">
        <v>7.2320798834236118E-5</v>
      </c>
      <c r="AE9" s="74">
        <v>7.1796101095330785E-5</v>
      </c>
    </row>
    <row r="10" spans="1:31" s="59" customFormat="1" x14ac:dyDescent="0.3">
      <c r="A10" s="114" t="str">
        <f>GWP!A10</f>
        <v>PHA_waste+Composting</v>
      </c>
      <c r="B10" s="72">
        <v>3.6648246996936839E-5</v>
      </c>
      <c r="C10" s="73">
        <v>3.7224570098490085E-5</v>
      </c>
      <c r="D10" s="73">
        <v>3.7285276965630416E-5</v>
      </c>
      <c r="E10" s="73">
        <v>3.6833315859663265E-5</v>
      </c>
      <c r="F10" s="73">
        <v>0</v>
      </c>
      <c r="G10" s="74">
        <v>6.0957504353848486E-5</v>
      </c>
      <c r="H10" s="72">
        <v>0</v>
      </c>
      <c r="I10" s="73">
        <v>0</v>
      </c>
      <c r="J10" s="73">
        <v>0</v>
      </c>
      <c r="K10" s="73">
        <v>0</v>
      </c>
      <c r="L10" s="73">
        <v>0</v>
      </c>
      <c r="M10" s="74">
        <v>0</v>
      </c>
      <c r="N10" s="72">
        <v>3.2882014995955596E-5</v>
      </c>
      <c r="O10" s="73">
        <v>3.3124658208944078E-5</v>
      </c>
      <c r="P10" s="73">
        <v>3.2841244544964851E-5</v>
      </c>
      <c r="Q10" s="73">
        <v>3.3327549799582219E-5</v>
      </c>
      <c r="R10" s="73">
        <v>0</v>
      </c>
      <c r="S10" s="74">
        <v>4.1775276971140988E-5</v>
      </c>
      <c r="T10" s="72">
        <v>0</v>
      </c>
      <c r="U10" s="73">
        <v>0</v>
      </c>
      <c r="V10" s="73">
        <v>0</v>
      </c>
      <c r="W10" s="73">
        <v>0</v>
      </c>
      <c r="X10" s="73">
        <v>0</v>
      </c>
      <c r="Y10" s="74">
        <v>0</v>
      </c>
      <c r="Z10" s="72">
        <v>3.9687026309384848E-5</v>
      </c>
      <c r="AA10" s="73">
        <v>3.9389465480473982E-5</v>
      </c>
      <c r="AB10" s="73">
        <v>3.9435106321490712E-5</v>
      </c>
      <c r="AC10" s="73">
        <v>3.9069952660829558E-5</v>
      </c>
      <c r="AD10" s="73">
        <v>0</v>
      </c>
      <c r="AE10" s="74">
        <v>3.5451759367623134E-5</v>
      </c>
    </row>
    <row r="11" spans="1:31" s="59" customFormat="1" x14ac:dyDescent="0.3">
      <c r="A11" s="114" t="str">
        <f>GWP!A11</f>
        <v>PHA_waste+UOL</v>
      </c>
      <c r="B11" s="72">
        <v>2.583140018738257E-6</v>
      </c>
      <c r="C11" s="73">
        <v>4.5710689999188037E-7</v>
      </c>
      <c r="D11" s="73">
        <v>-3.6161764685422158E-6</v>
      </c>
      <c r="E11" s="73">
        <v>1.9669931587724216E-6</v>
      </c>
      <c r="F11" s="73">
        <v>0</v>
      </c>
      <c r="G11" s="74">
        <v>-1.7669060628963152E-6</v>
      </c>
      <c r="H11" s="72">
        <v>0</v>
      </c>
      <c r="I11" s="73">
        <v>0</v>
      </c>
      <c r="J11" s="73">
        <v>0</v>
      </c>
      <c r="K11" s="73">
        <v>0</v>
      </c>
      <c r="L11" s="73">
        <v>0</v>
      </c>
      <c r="M11" s="74">
        <v>6.538716124208414E-5</v>
      </c>
      <c r="N11" s="72">
        <v>2.5549856833221398E-5</v>
      </c>
      <c r="O11" s="73">
        <v>2.4208597507331243E-5</v>
      </c>
      <c r="P11" s="73">
        <v>2.6784799480556925E-5</v>
      </c>
      <c r="Q11" s="73">
        <v>2.546773251476067E-5</v>
      </c>
      <c r="R11" s="73">
        <v>0</v>
      </c>
      <c r="S11" s="74">
        <v>-5.121338589037303E-6</v>
      </c>
      <c r="T11" s="72">
        <v>8.5905110966910314E-5</v>
      </c>
      <c r="U11" s="73">
        <v>9.9473608739185376E-5</v>
      </c>
      <c r="V11" s="73">
        <v>8.799584604481438E-5</v>
      </c>
      <c r="W11" s="73">
        <v>8.7426037759327538E-5</v>
      </c>
      <c r="X11" s="73">
        <v>0</v>
      </c>
      <c r="Y11" s="74">
        <v>8.1418614819381575E-5</v>
      </c>
      <c r="Z11" s="72">
        <v>9.2862705126331901E-7</v>
      </c>
      <c r="AA11" s="73">
        <v>4.834808316066675E-6</v>
      </c>
      <c r="AB11" s="73">
        <v>4.1929370558431378E-6</v>
      </c>
      <c r="AC11" s="73">
        <v>2.4518270649896982E-6</v>
      </c>
      <c r="AD11" s="73">
        <v>0</v>
      </c>
      <c r="AE11" s="74">
        <v>7.5250825417154712E-6</v>
      </c>
    </row>
    <row r="12" spans="1:31" s="59" customFormat="1" x14ac:dyDescent="0.3">
      <c r="A12" s="114" t="str">
        <f>GWP!A12</f>
        <v>PHA_waste+Incineration+MBT(direct)</v>
      </c>
      <c r="B12" s="72">
        <v>5.5868709104961186E-5</v>
      </c>
      <c r="C12" s="73">
        <v>5.6508601742077467E-5</v>
      </c>
      <c r="D12" s="73">
        <v>5.6058688960056592E-5</v>
      </c>
      <c r="E12" s="73">
        <v>7.9055810124760157E-5</v>
      </c>
      <c r="F12" s="73">
        <v>2.4676208949138835E-4</v>
      </c>
      <c r="G12" s="74">
        <v>2.742685438775826E-5</v>
      </c>
      <c r="H12" s="72">
        <v>1.9522916020233485E-4</v>
      </c>
      <c r="I12" s="73">
        <v>1.9574586295276566E-4</v>
      </c>
      <c r="J12" s="73">
        <v>1.9705707092442746E-4</v>
      </c>
      <c r="K12" s="73">
        <v>1.9780201483096457E-4</v>
      </c>
      <c r="L12" s="73">
        <v>1.9542760143736142E-4</v>
      </c>
      <c r="M12" s="74">
        <v>8.518777456938851E-5</v>
      </c>
      <c r="N12" s="72">
        <v>1.7557684626826969E-5</v>
      </c>
      <c r="O12" s="73">
        <v>1.7267902009676975E-5</v>
      </c>
      <c r="P12" s="73">
        <v>1.7215970240569656E-5</v>
      </c>
      <c r="Q12" s="73">
        <v>4.3216400827863672E-5</v>
      </c>
      <c r="R12" s="73">
        <v>1.8210197615888717E-4</v>
      </c>
      <c r="S12" s="74">
        <v>1.7347056608380379E-5</v>
      </c>
      <c r="T12" s="72">
        <v>8.8307130233316244E-5</v>
      </c>
      <c r="U12" s="73">
        <v>8.9022127194580134E-5</v>
      </c>
      <c r="V12" s="73">
        <v>8.8795513944963091E-5</v>
      </c>
      <c r="W12" s="73">
        <v>8.9061401489726535E-5</v>
      </c>
      <c r="X12" s="73">
        <v>1.9916441180608068E-4</v>
      </c>
      <c r="Y12" s="74">
        <v>8.8249550812349685E-5</v>
      </c>
      <c r="Z12" s="72">
        <v>1.5814410987191255E-6</v>
      </c>
      <c r="AA12" s="73">
        <v>1.5826735962977664E-6</v>
      </c>
      <c r="AB12" s="73">
        <v>1.5792063063647568E-6</v>
      </c>
      <c r="AC12" s="73">
        <v>4.1856302955433811E-5</v>
      </c>
      <c r="AD12" s="73">
        <v>1.0735056538242901E-4</v>
      </c>
      <c r="AE12" s="74">
        <v>1.5747965406827847E-6</v>
      </c>
    </row>
    <row r="13" spans="1:31" s="59" customFormat="1" ht="27.6" x14ac:dyDescent="0.3">
      <c r="A13" s="114" t="str">
        <f>GWP!A13</f>
        <v>PHA_waste+Avoided energy (incineration+MBT)</v>
      </c>
      <c r="B13" s="72">
        <v>-2.1554552339546419E-5</v>
      </c>
      <c r="C13" s="73">
        <v>-2.1579515473604059E-5</v>
      </c>
      <c r="D13" s="73">
        <v>-2.156797577852341E-5</v>
      </c>
      <c r="E13" s="73">
        <v>-3.3089200538733712E-5</v>
      </c>
      <c r="F13" s="73">
        <v>-6.3310206501020373E-5</v>
      </c>
      <c r="G13" s="74">
        <v>-6.8974493088677657E-6</v>
      </c>
      <c r="H13" s="72">
        <v>-1.1143688633483671E-4</v>
      </c>
      <c r="I13" s="73">
        <v>-1.1017801705392591E-4</v>
      </c>
      <c r="J13" s="73">
        <v>-1.0795834372634567E-4</v>
      </c>
      <c r="K13" s="73">
        <v>-1.1014776741313337E-4</v>
      </c>
      <c r="L13" s="73">
        <v>-1.1008973875839575E-4</v>
      </c>
      <c r="M13" s="74">
        <v>-4.2202789214244988E-5</v>
      </c>
      <c r="N13" s="72">
        <v>-4.0477112307109923E-6</v>
      </c>
      <c r="O13" s="73">
        <v>-3.970694856407909E-6</v>
      </c>
      <c r="P13" s="73">
        <v>-3.9370790877555975E-6</v>
      </c>
      <c r="Q13" s="73">
        <v>-1.0570045998406102E-5</v>
      </c>
      <c r="R13" s="73">
        <v>-1.2255393796513394E-5</v>
      </c>
      <c r="S13" s="74">
        <v>-4.0226143496902053E-6</v>
      </c>
      <c r="T13" s="72">
        <v>-9.6739254046171483E-6</v>
      </c>
      <c r="U13" s="73">
        <v>-9.7265753750097573E-6</v>
      </c>
      <c r="V13" s="73">
        <v>-9.6346251845896983E-6</v>
      </c>
      <c r="W13" s="73">
        <v>-9.8990984152474442E-6</v>
      </c>
      <c r="X13" s="73">
        <v>-3.1135186106916525E-5</v>
      </c>
      <c r="Y13" s="74">
        <v>-9.6825747413226035E-6</v>
      </c>
      <c r="Z13" s="72">
        <v>0</v>
      </c>
      <c r="AA13" s="73">
        <v>0</v>
      </c>
      <c r="AB13" s="73">
        <v>0</v>
      </c>
      <c r="AC13" s="73">
        <v>-4.3874950365379621E-5</v>
      </c>
      <c r="AD13" s="73">
        <v>-2.622321269933491E-5</v>
      </c>
      <c r="AE13" s="74">
        <v>0</v>
      </c>
    </row>
    <row r="14" spans="1:31" s="59" customFormat="1" x14ac:dyDescent="0.3">
      <c r="A14" s="114" t="str">
        <f>GWP!A14</f>
        <v>PHA_waste+Landfill</v>
      </c>
      <c r="B14" s="72">
        <v>0</v>
      </c>
      <c r="C14" s="73">
        <v>0</v>
      </c>
      <c r="D14" s="73">
        <v>0</v>
      </c>
      <c r="E14" s="73">
        <v>0</v>
      </c>
      <c r="F14" s="73">
        <v>0</v>
      </c>
      <c r="G14" s="74">
        <v>0</v>
      </c>
      <c r="H14" s="72">
        <v>0</v>
      </c>
      <c r="I14" s="73">
        <v>0</v>
      </c>
      <c r="J14" s="73">
        <v>0</v>
      </c>
      <c r="K14" s="73">
        <v>0</v>
      </c>
      <c r="L14" s="73">
        <v>0</v>
      </c>
      <c r="M14" s="74">
        <v>0</v>
      </c>
      <c r="N14" s="72">
        <v>7.7205644202757955E-5</v>
      </c>
      <c r="O14" s="73">
        <v>7.6159772861809151E-5</v>
      </c>
      <c r="P14" s="73">
        <v>7.5714998676692423E-5</v>
      </c>
      <c r="Q14" s="73">
        <v>0</v>
      </c>
      <c r="R14" s="73">
        <v>7.6656302625975324E-5</v>
      </c>
      <c r="S14" s="74">
        <v>7.591905324434905E-5</v>
      </c>
      <c r="T14" s="72">
        <v>0</v>
      </c>
      <c r="U14" s="73">
        <v>0</v>
      </c>
      <c r="V14" s="73">
        <v>0</v>
      </c>
      <c r="W14" s="73">
        <v>0</v>
      </c>
      <c r="X14" s="73">
        <v>0</v>
      </c>
      <c r="Y14" s="74">
        <v>0</v>
      </c>
      <c r="Z14" s="72">
        <v>6.6430030083647934E-5</v>
      </c>
      <c r="AA14" s="73">
        <v>6.528442845792049E-5</v>
      </c>
      <c r="AB14" s="73">
        <v>6.535219616761154E-5</v>
      </c>
      <c r="AC14" s="73">
        <v>0</v>
      </c>
      <c r="AD14" s="73">
        <v>6.6392440225505569E-5</v>
      </c>
      <c r="AE14" s="74">
        <v>6.5401443220367572E-5</v>
      </c>
    </row>
    <row r="15" spans="1:31" s="59" customFormat="1" x14ac:dyDescent="0.3">
      <c r="A15" s="114" t="str">
        <f>GWP!A15</f>
        <v>PHA_waste+WWTP+dew</v>
      </c>
      <c r="B15" s="76">
        <v>3.0273239733018449E-4</v>
      </c>
      <c r="C15" s="77">
        <v>3.0230072088333125E-4</v>
      </c>
      <c r="D15" s="77">
        <v>3.0152221544021263E-4</v>
      </c>
      <c r="E15" s="77">
        <v>3.0086369133956856E-4</v>
      </c>
      <c r="F15" s="77">
        <v>2.8766719055956256E-4</v>
      </c>
      <c r="G15" s="78">
        <v>2.9056547435653214E-4</v>
      </c>
      <c r="H15" s="76">
        <v>2.7908961671199337E-4</v>
      </c>
      <c r="I15" s="77">
        <v>2.7575692967555967E-4</v>
      </c>
      <c r="J15" s="77">
        <v>2.753459005596906E-4</v>
      </c>
      <c r="K15" s="77">
        <v>2.7794919363954005E-4</v>
      </c>
      <c r="L15" s="77">
        <v>2.7717916324588145E-4</v>
      </c>
      <c r="M15" s="78">
        <v>3.6343927724526826E-5</v>
      </c>
      <c r="N15" s="76">
        <v>2.6735757060700671E-4</v>
      </c>
      <c r="O15" s="77">
        <v>2.6535746891829561E-4</v>
      </c>
      <c r="P15" s="77">
        <v>2.639008524384E-4</v>
      </c>
      <c r="Q15" s="77">
        <v>2.6631968508173157E-4</v>
      </c>
      <c r="R15" s="77">
        <v>2.6075191858758207E-4</v>
      </c>
      <c r="S15" s="78">
        <v>2.5711821385637952E-4</v>
      </c>
      <c r="T15" s="76">
        <v>4.8808552205395841E-5</v>
      </c>
      <c r="U15" s="77">
        <v>4.8348321596201179E-5</v>
      </c>
      <c r="V15" s="77">
        <v>4.8842991441120707E-5</v>
      </c>
      <c r="W15" s="77">
        <v>4.8468119672797711E-5</v>
      </c>
      <c r="X15" s="77">
        <v>3.6892639853048411E-4</v>
      </c>
      <c r="Y15" s="78">
        <v>4.8596827300260748E-5</v>
      </c>
      <c r="Z15" s="76">
        <v>7.0203080694761569E-4</v>
      </c>
      <c r="AA15" s="77">
        <v>7.0603247899587681E-4</v>
      </c>
      <c r="AB15" s="77">
        <v>6.9399324515402757E-4</v>
      </c>
      <c r="AC15" s="77">
        <v>7.047104399929004E-4</v>
      </c>
      <c r="AD15" s="77">
        <v>6.9621726600993972E-4</v>
      </c>
      <c r="AE15" s="78">
        <v>6.9827391271386739E-4</v>
      </c>
    </row>
    <row r="16" spans="1:31" s="59" customFormat="1" x14ac:dyDescent="0.3">
      <c r="A16" s="114" t="str">
        <f>GWP!A16</f>
        <v>Food waste_CF+PHA refinery</v>
      </c>
      <c r="B16" s="69">
        <v>0</v>
      </c>
      <c r="C16" s="70">
        <v>0</v>
      </c>
      <c r="D16" s="70">
        <v>0</v>
      </c>
      <c r="E16" s="70">
        <v>0</v>
      </c>
      <c r="F16" s="70">
        <v>0</v>
      </c>
      <c r="G16" s="71">
        <v>0</v>
      </c>
      <c r="H16" s="69">
        <v>0</v>
      </c>
      <c r="I16" s="70">
        <v>0</v>
      </c>
      <c r="J16" s="70">
        <v>0</v>
      </c>
      <c r="K16" s="70">
        <v>0</v>
      </c>
      <c r="L16" s="70">
        <v>0</v>
      </c>
      <c r="M16" s="71">
        <v>0</v>
      </c>
      <c r="N16" s="69">
        <v>0</v>
      </c>
      <c r="O16" s="70">
        <v>0</v>
      </c>
      <c r="P16" s="70">
        <v>0</v>
      </c>
      <c r="Q16" s="70">
        <v>0</v>
      </c>
      <c r="R16" s="70">
        <v>0</v>
      </c>
      <c r="S16" s="71">
        <v>0</v>
      </c>
      <c r="T16" s="69">
        <v>0</v>
      </c>
      <c r="U16" s="70">
        <v>0</v>
      </c>
      <c r="V16" s="70">
        <v>0</v>
      </c>
      <c r="W16" s="70">
        <v>0</v>
      </c>
      <c r="X16" s="70">
        <v>0</v>
      </c>
      <c r="Y16" s="71">
        <v>0</v>
      </c>
      <c r="Z16" s="69">
        <v>0</v>
      </c>
      <c r="AA16" s="70">
        <v>0</v>
      </c>
      <c r="AB16" s="70">
        <v>0</v>
      </c>
      <c r="AC16" s="70">
        <v>0</v>
      </c>
      <c r="AD16" s="70">
        <v>0</v>
      </c>
      <c r="AE16" s="71">
        <v>0</v>
      </c>
    </row>
    <row r="17" spans="1:31" s="59" customFormat="1" x14ac:dyDescent="0.3">
      <c r="A17" s="114" t="str">
        <f>GWP!A17</f>
        <v>Food waste_CF+Collection</v>
      </c>
      <c r="B17" s="72">
        <v>-9.1187399228479234E-5</v>
      </c>
      <c r="C17" s="73">
        <v>-7.7200793235878844E-5</v>
      </c>
      <c r="D17" s="73">
        <v>-8.9842274321656738E-5</v>
      </c>
      <c r="E17" s="73">
        <v>-6.6028993197012303E-5</v>
      </c>
      <c r="F17" s="73">
        <v>-9.0650935310869791E-5</v>
      </c>
      <c r="G17" s="74">
        <v>-8.9164848429430283E-5</v>
      </c>
      <c r="H17" s="72">
        <v>-1.4696688212704955E-4</v>
      </c>
      <c r="I17" s="73">
        <v>-5.9796553965613624E-5</v>
      </c>
      <c r="J17" s="73">
        <v>-1.4573540739361846E-4</v>
      </c>
      <c r="K17" s="73">
        <v>-6.1331722499411833E-5</v>
      </c>
      <c r="L17" s="73">
        <v>-1.4690776933752172E-4</v>
      </c>
      <c r="M17" s="74">
        <v>-1.4633105946444165E-4</v>
      </c>
      <c r="N17" s="72">
        <v>-7.9065724737545153E-5</v>
      </c>
      <c r="O17" s="73">
        <v>-6.6439007223341139E-5</v>
      </c>
      <c r="P17" s="73">
        <v>-7.8617135244973786E-5</v>
      </c>
      <c r="Q17" s="73">
        <v>-6.2359245202496468E-5</v>
      </c>
      <c r="R17" s="73">
        <v>-7.8819459052279484E-5</v>
      </c>
      <c r="S17" s="74">
        <v>-7.7949290545082088E-5</v>
      </c>
      <c r="T17" s="72">
        <v>-1.163156759410328E-4</v>
      </c>
      <c r="U17" s="73">
        <v>-1.0433398418243876E-4</v>
      </c>
      <c r="V17" s="73">
        <v>-1.1805905188126574E-4</v>
      </c>
      <c r="W17" s="73">
        <v>-1.0453020150484581E-4</v>
      </c>
      <c r="X17" s="73">
        <v>-1.1746702974446587E-4</v>
      </c>
      <c r="Y17" s="74">
        <v>-1.1689257301568895E-4</v>
      </c>
      <c r="Z17" s="72">
        <v>-7.5027731817900575E-5</v>
      </c>
      <c r="AA17" s="73">
        <v>-6.1736318889599114E-5</v>
      </c>
      <c r="AB17" s="73">
        <v>-9.7891892765145002E-5</v>
      </c>
      <c r="AC17" s="73">
        <v>-6.5372267934992617E-5</v>
      </c>
      <c r="AD17" s="73">
        <v>-7.577751422483573E-5</v>
      </c>
      <c r="AE17" s="74">
        <v>-7.5318522885918022E-5</v>
      </c>
    </row>
    <row r="18" spans="1:31" s="59" customFormat="1" x14ac:dyDescent="0.3">
      <c r="A18" s="114" t="str">
        <f>GWP!A18</f>
        <v>Food waste_CF+Direct AD</v>
      </c>
      <c r="B18" s="72">
        <v>-2.4171013935770871E-4</v>
      </c>
      <c r="C18" s="73">
        <v>0</v>
      </c>
      <c r="D18" s="73">
        <v>-2.4161925078176601E-4</v>
      </c>
      <c r="E18" s="73">
        <v>0</v>
      </c>
      <c r="F18" s="73">
        <v>-2.4008828024431171E-4</v>
      </c>
      <c r="G18" s="74">
        <v>-2.4012547971948161E-4</v>
      </c>
      <c r="H18" s="72">
        <v>-2.2021269115027957E-4</v>
      </c>
      <c r="I18" s="73">
        <v>0</v>
      </c>
      <c r="J18" s="73">
        <v>-2.1916040360967767E-4</v>
      </c>
      <c r="K18" s="73">
        <v>0</v>
      </c>
      <c r="L18" s="73">
        <v>-2.1808960723040924E-4</v>
      </c>
      <c r="M18" s="74">
        <v>-2.1898669358591961E-4</v>
      </c>
      <c r="N18" s="72">
        <v>-2.2057840369001146E-4</v>
      </c>
      <c r="O18" s="73">
        <v>-4.8534365755798268E-5</v>
      </c>
      <c r="P18" s="73">
        <v>-2.2031419317445418E-4</v>
      </c>
      <c r="Q18" s="73">
        <v>0</v>
      </c>
      <c r="R18" s="73">
        <v>-2.1774502506523587E-4</v>
      </c>
      <c r="S18" s="74">
        <v>-2.1902350336475514E-4</v>
      </c>
      <c r="T18" s="72">
        <v>0</v>
      </c>
      <c r="U18" s="73">
        <v>0</v>
      </c>
      <c r="V18" s="73">
        <v>-2.203904181539845E-4</v>
      </c>
      <c r="W18" s="73">
        <v>0</v>
      </c>
      <c r="X18" s="73">
        <v>0</v>
      </c>
      <c r="Y18" s="74">
        <v>0</v>
      </c>
      <c r="Z18" s="72">
        <v>-1.4880659177443135E-4</v>
      </c>
      <c r="AA18" s="73">
        <v>0</v>
      </c>
      <c r="AB18" s="73">
        <v>-1.9633267617724103E-4</v>
      </c>
      <c r="AC18" s="73">
        <v>0</v>
      </c>
      <c r="AD18" s="73">
        <v>-1.4749158841295757E-4</v>
      </c>
      <c r="AE18" s="74">
        <v>-1.5041774268575807E-4</v>
      </c>
    </row>
    <row r="19" spans="1:31" s="59" customFormat="1" x14ac:dyDescent="0.3">
      <c r="A19" s="114" t="str">
        <f>GWP!A19</f>
        <v>Food waste_CF+Biogas use+avoided</v>
      </c>
      <c r="B19" s="72">
        <v>-3.0413625387227371E-5</v>
      </c>
      <c r="C19" s="73">
        <v>0</v>
      </c>
      <c r="D19" s="73">
        <v>-2.7829660095913799E-5</v>
      </c>
      <c r="E19" s="73">
        <v>0</v>
      </c>
      <c r="F19" s="73">
        <v>-2.8455088941232273E-5</v>
      </c>
      <c r="G19" s="74">
        <v>-2.7905549203482576E-5</v>
      </c>
      <c r="H19" s="72">
        <v>-4.9440297564893476E-5</v>
      </c>
      <c r="I19" s="73">
        <v>0</v>
      </c>
      <c r="J19" s="73">
        <v>-5.041493474153121E-5</v>
      </c>
      <c r="K19" s="73">
        <v>0</v>
      </c>
      <c r="L19" s="73">
        <v>-5.0125758030621588E-5</v>
      </c>
      <c r="M19" s="74">
        <v>-4.9283170725997896E-5</v>
      </c>
      <c r="N19" s="72">
        <v>-1.3895029120759237E-4</v>
      </c>
      <c r="O19" s="73">
        <v>-2.4425390227444089E-5</v>
      </c>
      <c r="P19" s="73">
        <v>-1.4115847266528515E-4</v>
      </c>
      <c r="Q19" s="73">
        <v>0</v>
      </c>
      <c r="R19" s="73">
        <v>-1.398414895803609E-4</v>
      </c>
      <c r="S19" s="74">
        <v>-1.3951341358314445E-4</v>
      </c>
      <c r="T19" s="72">
        <v>0</v>
      </c>
      <c r="U19" s="73">
        <v>0</v>
      </c>
      <c r="V19" s="73">
        <v>-9.6102909270407566E-5</v>
      </c>
      <c r="W19" s="73">
        <v>0</v>
      </c>
      <c r="X19" s="73">
        <v>0</v>
      </c>
      <c r="Y19" s="74">
        <v>0</v>
      </c>
      <c r="Z19" s="72">
        <v>-7.4407011543681885E-5</v>
      </c>
      <c r="AA19" s="73">
        <v>0</v>
      </c>
      <c r="AB19" s="73">
        <v>-1.0047232565805515E-4</v>
      </c>
      <c r="AC19" s="73">
        <v>0</v>
      </c>
      <c r="AD19" s="73">
        <v>-7.530124432326777E-5</v>
      </c>
      <c r="AE19" s="74">
        <v>-7.4883421726127511E-5</v>
      </c>
    </row>
    <row r="20" spans="1:31" s="59" customFormat="1" x14ac:dyDescent="0.3">
      <c r="A20" s="114" t="str">
        <f>GWP!A20</f>
        <v>Food waste_CF+Composting</v>
      </c>
      <c r="B20" s="72">
        <v>-4.9101144672976984E-5</v>
      </c>
      <c r="C20" s="73">
        <v>0</v>
      </c>
      <c r="D20" s="73">
        <v>-5.0605888966013582E-5</v>
      </c>
      <c r="E20" s="73">
        <v>0</v>
      </c>
      <c r="F20" s="73">
        <v>-4.898717535432888E-5</v>
      </c>
      <c r="G20" s="74">
        <v>-4.9485501917178932E-5</v>
      </c>
      <c r="H20" s="72">
        <v>0</v>
      </c>
      <c r="I20" s="73">
        <v>0</v>
      </c>
      <c r="J20" s="73">
        <v>0</v>
      </c>
      <c r="K20" s="73">
        <v>0</v>
      </c>
      <c r="L20" s="73">
        <v>0</v>
      </c>
      <c r="M20" s="74">
        <v>0</v>
      </c>
      <c r="N20" s="72">
        <v>-3.6610574340056536E-5</v>
      </c>
      <c r="O20" s="73">
        <v>0</v>
      </c>
      <c r="P20" s="73">
        <v>-3.6617869895345026E-5</v>
      </c>
      <c r="Q20" s="73">
        <v>0</v>
      </c>
      <c r="R20" s="73">
        <v>-3.7097651911712818E-5</v>
      </c>
      <c r="S20" s="74">
        <v>-3.7055239047717117E-5</v>
      </c>
      <c r="T20" s="72">
        <v>-8.8490199027475153E-5</v>
      </c>
      <c r="U20" s="73">
        <v>0</v>
      </c>
      <c r="V20" s="73">
        <v>0</v>
      </c>
      <c r="W20" s="73">
        <v>0</v>
      </c>
      <c r="X20" s="73">
        <v>-8.8499915781990382E-5</v>
      </c>
      <c r="Y20" s="74">
        <v>-8.8506183000848507E-5</v>
      </c>
      <c r="Z20" s="72">
        <v>-4.4162487267946859E-5</v>
      </c>
      <c r="AA20" s="73">
        <v>0</v>
      </c>
      <c r="AB20" s="73">
        <v>-3.5039856469257631E-5</v>
      </c>
      <c r="AC20" s="73">
        <v>0</v>
      </c>
      <c r="AD20" s="73">
        <v>-4.4513759408620669E-5</v>
      </c>
      <c r="AE20" s="74">
        <v>-4.4254306931378696E-5</v>
      </c>
    </row>
    <row r="21" spans="1:31" s="59" customFormat="1" x14ac:dyDescent="0.3">
      <c r="A21" s="114" t="str">
        <f>GWP!A21</f>
        <v>Food waste_CF+UOL</v>
      </c>
      <c r="B21" s="72">
        <v>-3.9432040060868075E-6</v>
      </c>
      <c r="C21" s="73">
        <v>0</v>
      </c>
      <c r="D21" s="73">
        <v>-1.7123680701364084E-6</v>
      </c>
      <c r="E21" s="73">
        <v>0</v>
      </c>
      <c r="F21" s="73">
        <v>-3.7992610552849746E-6</v>
      </c>
      <c r="G21" s="74">
        <v>-2.2583907782462177E-6</v>
      </c>
      <c r="H21" s="72">
        <v>-9.6316265769007798E-5</v>
      </c>
      <c r="I21" s="73">
        <v>0</v>
      </c>
      <c r="J21" s="73">
        <v>-9.8526234351009557E-5</v>
      </c>
      <c r="K21" s="73">
        <v>0</v>
      </c>
      <c r="L21" s="73">
        <v>-9.8128093613189974E-5</v>
      </c>
      <c r="M21" s="74">
        <v>-9.638145005120969E-5</v>
      </c>
      <c r="N21" s="72">
        <v>-3.8572619135412673E-6</v>
      </c>
      <c r="O21" s="73">
        <v>0</v>
      </c>
      <c r="P21" s="73">
        <v>-4.3459212520747665E-6</v>
      </c>
      <c r="Q21" s="73">
        <v>0</v>
      </c>
      <c r="R21" s="73">
        <v>-6.4010068154105967E-6</v>
      </c>
      <c r="S21" s="74">
        <v>-5.6925994406057107E-6</v>
      </c>
      <c r="T21" s="72">
        <v>6.0063475413645257E-6</v>
      </c>
      <c r="U21" s="73">
        <v>0</v>
      </c>
      <c r="V21" s="73">
        <v>-1.1382029333239862E-4</v>
      </c>
      <c r="W21" s="73">
        <v>0</v>
      </c>
      <c r="X21" s="73">
        <v>4.3521602285314181E-6</v>
      </c>
      <c r="Y21" s="74">
        <v>6.33519738254003E-6</v>
      </c>
      <c r="Z21" s="72">
        <v>-8.7821085194369295E-6</v>
      </c>
      <c r="AA21" s="73">
        <v>0</v>
      </c>
      <c r="AB21" s="73">
        <v>-8.1203899893117795E-6</v>
      </c>
      <c r="AC21" s="73">
        <v>0</v>
      </c>
      <c r="AD21" s="73">
        <v>-9.1957013567844907E-6</v>
      </c>
      <c r="AE21" s="74">
        <v>-1.0606787665922701E-5</v>
      </c>
    </row>
    <row r="22" spans="1:31" s="59" customFormat="1" x14ac:dyDescent="0.3">
      <c r="A22" s="114" t="str">
        <f>GWP!A22</f>
        <v>Food waste_CF+Incineration+MBT(direct)</v>
      </c>
      <c r="B22" s="72">
        <v>-2.9011457109229056E-5</v>
      </c>
      <c r="C22" s="73">
        <v>-2.528456179868844E-4</v>
      </c>
      <c r="D22" s="73">
        <v>-2.9223371503791744E-5</v>
      </c>
      <c r="E22" s="73">
        <v>-4.7400672471331926E-4</v>
      </c>
      <c r="F22" s="73">
        <v>-2.9331239629076131E-5</v>
      </c>
      <c r="G22" s="74">
        <v>-2.8600407472643372E-5</v>
      </c>
      <c r="H22" s="72">
        <v>-4.5774979504890499E-5</v>
      </c>
      <c r="I22" s="73">
        <v>-4.1542949318724249E-4</v>
      </c>
      <c r="J22" s="73">
        <v>-4.5800666113495466E-5</v>
      </c>
      <c r="K22" s="73">
        <v>-4.1791951282626891E-4</v>
      </c>
      <c r="L22" s="73">
        <v>-4.5315518892607676E-5</v>
      </c>
      <c r="M22" s="74">
        <v>-4.6085700028992784E-5</v>
      </c>
      <c r="N22" s="72">
        <v>-1.9012566368490315E-5</v>
      </c>
      <c r="O22" s="73">
        <v>-1.5751914642101502E-4</v>
      </c>
      <c r="P22" s="73">
        <v>-1.8680299169614386E-5</v>
      </c>
      <c r="Q22" s="73">
        <v>-3.9410488756036298E-4</v>
      </c>
      <c r="R22" s="73">
        <v>-1.8933915678537585E-5</v>
      </c>
      <c r="S22" s="74">
        <v>-1.8819279684764864E-5</v>
      </c>
      <c r="T22" s="72">
        <v>-3.8592384853694046E-6</v>
      </c>
      <c r="U22" s="73">
        <v>-4.5927788875048582E-4</v>
      </c>
      <c r="V22" s="73">
        <v>-4.974891507941176E-5</v>
      </c>
      <c r="W22" s="73">
        <v>-4.5530475070528951E-4</v>
      </c>
      <c r="X22" s="73">
        <v>-3.9112441824129568E-6</v>
      </c>
      <c r="Y22" s="74">
        <v>-3.8624133185885531E-6</v>
      </c>
      <c r="Z22" s="72">
        <v>-1.2700425582602402E-6</v>
      </c>
      <c r="AA22" s="73">
        <v>-1.4495140327360279E-5</v>
      </c>
      <c r="AB22" s="73">
        <v>-1.6403065429189289E-6</v>
      </c>
      <c r="AC22" s="73">
        <v>-3.7671657988250901E-4</v>
      </c>
      <c r="AD22" s="73">
        <v>-1.2983891671138589E-6</v>
      </c>
      <c r="AE22" s="74">
        <v>-1.2639987996442557E-6</v>
      </c>
    </row>
    <row r="23" spans="1:31" s="59" customFormat="1" ht="27.6" x14ac:dyDescent="0.3">
      <c r="A23" s="114" t="str">
        <f>GWP!A23</f>
        <v>Food waste_CF+Avoided energy (incineration+MBT)</v>
      </c>
      <c r="B23" s="72">
        <v>6.7811547553077972E-6</v>
      </c>
      <c r="C23" s="73">
        <v>6.2947725057224457E-5</v>
      </c>
      <c r="D23" s="73">
        <v>6.8024934870896918E-6</v>
      </c>
      <c r="E23" s="73">
        <v>1.6945603535939262E-4</v>
      </c>
      <c r="F23" s="73">
        <v>6.8681160383003141E-6</v>
      </c>
      <c r="G23" s="74">
        <v>6.7141906646885447E-6</v>
      </c>
      <c r="H23" s="72">
        <v>4.9762721525276553E-5</v>
      </c>
      <c r="I23" s="73">
        <v>4.4433224593071332E-4</v>
      </c>
      <c r="J23" s="73">
        <v>4.8473642098405792E-5</v>
      </c>
      <c r="K23" s="73">
        <v>4.479552540764387E-4</v>
      </c>
      <c r="L23" s="73">
        <v>4.8547551815931607E-5</v>
      </c>
      <c r="M23" s="74">
        <v>5.0050109916102496E-5</v>
      </c>
      <c r="N23" s="72">
        <v>3.835916511616149E-6</v>
      </c>
      <c r="O23" s="73">
        <v>3.612159726927681E-5</v>
      </c>
      <c r="P23" s="73">
        <v>3.7259467676745619E-6</v>
      </c>
      <c r="Q23" s="73">
        <v>9.6714624879462948E-5</v>
      </c>
      <c r="R23" s="73">
        <v>3.803820370406823E-6</v>
      </c>
      <c r="S23" s="74">
        <v>3.8065407091979343E-6</v>
      </c>
      <c r="T23" s="72">
        <v>1.2700560683987429E-6</v>
      </c>
      <c r="U23" s="73">
        <v>1.5496200192129968E-4</v>
      </c>
      <c r="V23" s="73">
        <v>1.6706422920430975E-5</v>
      </c>
      <c r="W23" s="73">
        <v>1.5286260787926478E-4</v>
      </c>
      <c r="X23" s="73">
        <v>1.2812796789685761E-6</v>
      </c>
      <c r="Y23" s="74">
        <v>1.2734676782790305E-6</v>
      </c>
      <c r="Z23" s="72">
        <v>0</v>
      </c>
      <c r="AA23" s="73">
        <v>0</v>
      </c>
      <c r="AB23" s="73">
        <v>0</v>
      </c>
      <c r="AC23" s="73">
        <v>3.9500752567042023E-4</v>
      </c>
      <c r="AD23" s="73">
        <v>0</v>
      </c>
      <c r="AE23" s="74">
        <v>0</v>
      </c>
    </row>
    <row r="24" spans="1:31" s="59" customFormat="1" x14ac:dyDescent="0.3">
      <c r="A24" s="114" t="str">
        <f>GWP!A24</f>
        <v>Food waste_CF+Landfill</v>
      </c>
      <c r="B24" s="72">
        <v>0</v>
      </c>
      <c r="C24" s="73">
        <v>0</v>
      </c>
      <c r="D24" s="73">
        <v>0</v>
      </c>
      <c r="E24" s="73">
        <v>0</v>
      </c>
      <c r="F24" s="73">
        <v>0</v>
      </c>
      <c r="G24" s="74">
        <v>0</v>
      </c>
      <c r="H24" s="72">
        <v>0</v>
      </c>
      <c r="I24" s="73">
        <v>0</v>
      </c>
      <c r="J24" s="73">
        <v>0</v>
      </c>
      <c r="K24" s="73">
        <v>0</v>
      </c>
      <c r="L24" s="73">
        <v>0</v>
      </c>
      <c r="M24" s="74">
        <v>0</v>
      </c>
      <c r="N24" s="72">
        <v>-8.0849961870374838E-5</v>
      </c>
      <c r="O24" s="73">
        <v>-6.9373233922096248E-4</v>
      </c>
      <c r="P24" s="73">
        <v>-7.94733828772441E-5</v>
      </c>
      <c r="Q24" s="73">
        <v>0</v>
      </c>
      <c r="R24" s="73">
        <v>-8.0396866239135713E-5</v>
      </c>
      <c r="S24" s="74">
        <v>-7.9566135756465426E-5</v>
      </c>
      <c r="T24" s="72">
        <v>0</v>
      </c>
      <c r="U24" s="73">
        <v>0</v>
      </c>
      <c r="V24" s="73">
        <v>0</v>
      </c>
      <c r="W24" s="73">
        <v>0</v>
      </c>
      <c r="X24" s="73">
        <v>0</v>
      </c>
      <c r="Y24" s="74">
        <v>0</v>
      </c>
      <c r="Z24" s="72">
        <v>-5.2208813607874322E-5</v>
      </c>
      <c r="AA24" s="73">
        <v>-5.9915548461768103E-4</v>
      </c>
      <c r="AB24" s="73">
        <v>-6.6487114161644861E-5</v>
      </c>
      <c r="AC24" s="73">
        <v>0</v>
      </c>
      <c r="AD24" s="73">
        <v>-5.2114897247731194E-5</v>
      </c>
      <c r="AE24" s="74">
        <v>-5.1398929349617937E-5</v>
      </c>
    </row>
    <row r="25" spans="1:31" s="59" customFormat="1" x14ac:dyDescent="0.3">
      <c r="A25" s="114" t="str">
        <f>GWP!A25</f>
        <v>Food waste_CF+WWTP+dew</v>
      </c>
      <c r="B25" s="76">
        <v>-1.0707987729166321E-4</v>
      </c>
      <c r="C25" s="77">
        <v>0</v>
      </c>
      <c r="D25" s="77">
        <v>-1.0647714973690837E-4</v>
      </c>
      <c r="E25" s="77">
        <v>0</v>
      </c>
      <c r="F25" s="77">
        <v>-1.0653738886579932E-4</v>
      </c>
      <c r="G25" s="78">
        <v>-1.07428127011306E-4</v>
      </c>
      <c r="H25" s="76">
        <v>0</v>
      </c>
      <c r="I25" s="77">
        <v>0</v>
      </c>
      <c r="J25" s="77">
        <v>0</v>
      </c>
      <c r="K25" s="77">
        <v>0</v>
      </c>
      <c r="L25" s="77">
        <v>0</v>
      </c>
      <c r="M25" s="78">
        <v>0</v>
      </c>
      <c r="N25" s="76">
        <v>-2.2892481672490014E-5</v>
      </c>
      <c r="O25" s="77">
        <v>-2.1054656390823475E-5</v>
      </c>
      <c r="P25" s="77">
        <v>-2.3198438680262662E-5</v>
      </c>
      <c r="Q25" s="77">
        <v>0</v>
      </c>
      <c r="R25" s="77">
        <v>-2.3649700245161637E-5</v>
      </c>
      <c r="S25" s="78">
        <v>-2.3953124043007812E-5</v>
      </c>
      <c r="T25" s="76">
        <v>0</v>
      </c>
      <c r="U25" s="77">
        <v>0</v>
      </c>
      <c r="V25" s="77">
        <v>0</v>
      </c>
      <c r="W25" s="77">
        <v>0</v>
      </c>
      <c r="X25" s="77">
        <v>0</v>
      </c>
      <c r="Y25" s="78">
        <v>0</v>
      </c>
      <c r="Z25" s="76">
        <v>-1.5905207182849196E-4</v>
      </c>
      <c r="AA25" s="77">
        <v>0</v>
      </c>
      <c r="AB25" s="77">
        <v>-2.0766926205423167E-4</v>
      </c>
      <c r="AC25" s="77">
        <v>0</v>
      </c>
      <c r="AD25" s="77">
        <v>-1.5973248818085283E-4</v>
      </c>
      <c r="AE25" s="78">
        <v>-1.6021415939835505E-4</v>
      </c>
    </row>
    <row r="26" spans="1:31" s="59" customFormat="1" x14ac:dyDescent="0.3">
      <c r="A26" s="114" t="str">
        <f>GWP!A26</f>
        <v>Sludge_CF+PHA refinery</v>
      </c>
      <c r="B26" s="69">
        <v>0</v>
      </c>
      <c r="C26" s="70">
        <v>0</v>
      </c>
      <c r="D26" s="70">
        <v>0</v>
      </c>
      <c r="E26" s="70">
        <v>0</v>
      </c>
      <c r="F26" s="70">
        <v>0</v>
      </c>
      <c r="G26" s="71">
        <v>0</v>
      </c>
      <c r="H26" s="69">
        <v>0</v>
      </c>
      <c r="I26" s="70">
        <v>0</v>
      </c>
      <c r="J26" s="70">
        <v>0</v>
      </c>
      <c r="K26" s="70">
        <v>0</v>
      </c>
      <c r="L26" s="70">
        <v>0</v>
      </c>
      <c r="M26" s="71">
        <v>0</v>
      </c>
      <c r="N26" s="69">
        <v>0</v>
      </c>
      <c r="O26" s="70">
        <v>0</v>
      </c>
      <c r="P26" s="70">
        <v>0</v>
      </c>
      <c r="Q26" s="70">
        <v>0</v>
      </c>
      <c r="R26" s="70">
        <v>0</v>
      </c>
      <c r="S26" s="71">
        <v>0</v>
      </c>
      <c r="T26" s="69">
        <v>0</v>
      </c>
      <c r="U26" s="70">
        <v>0</v>
      </c>
      <c r="V26" s="70">
        <v>0</v>
      </c>
      <c r="W26" s="70">
        <v>0</v>
      </c>
      <c r="X26" s="70">
        <v>0</v>
      </c>
      <c r="Y26" s="71">
        <v>0</v>
      </c>
      <c r="Z26" s="69">
        <v>0</v>
      </c>
      <c r="AA26" s="70">
        <v>0</v>
      </c>
      <c r="AB26" s="70">
        <v>0</v>
      </c>
      <c r="AC26" s="70">
        <v>0</v>
      </c>
      <c r="AD26" s="70">
        <v>0</v>
      </c>
      <c r="AE26" s="71">
        <v>0</v>
      </c>
    </row>
    <row r="27" spans="1:31" s="59" customFormat="1" x14ac:dyDescent="0.3">
      <c r="A27" s="114" t="str">
        <f>GWP!A27</f>
        <v>Sludge_CF+Collection</v>
      </c>
      <c r="B27" s="72">
        <v>0</v>
      </c>
      <c r="C27" s="73">
        <v>0</v>
      </c>
      <c r="D27" s="73">
        <v>0</v>
      </c>
      <c r="E27" s="73">
        <v>0</v>
      </c>
      <c r="F27" s="73">
        <v>0</v>
      </c>
      <c r="G27" s="74">
        <v>0</v>
      </c>
      <c r="H27" s="72">
        <v>0</v>
      </c>
      <c r="I27" s="73">
        <v>0</v>
      </c>
      <c r="J27" s="73">
        <v>0</v>
      </c>
      <c r="K27" s="73">
        <v>0</v>
      </c>
      <c r="L27" s="73">
        <v>0</v>
      </c>
      <c r="M27" s="74">
        <v>0</v>
      </c>
      <c r="N27" s="72">
        <v>0</v>
      </c>
      <c r="O27" s="73">
        <v>0</v>
      </c>
      <c r="P27" s="73">
        <v>0</v>
      </c>
      <c r="Q27" s="73">
        <v>0</v>
      </c>
      <c r="R27" s="73">
        <v>0</v>
      </c>
      <c r="S27" s="74">
        <v>0</v>
      </c>
      <c r="T27" s="72">
        <v>0</v>
      </c>
      <c r="U27" s="73">
        <v>0</v>
      </c>
      <c r="V27" s="73">
        <v>0</v>
      </c>
      <c r="W27" s="73">
        <v>0</v>
      </c>
      <c r="X27" s="73">
        <v>0</v>
      </c>
      <c r="Y27" s="74">
        <v>0</v>
      </c>
      <c r="Z27" s="72">
        <v>0</v>
      </c>
      <c r="AA27" s="73">
        <v>0</v>
      </c>
      <c r="AB27" s="73">
        <v>0</v>
      </c>
      <c r="AC27" s="73">
        <v>0</v>
      </c>
      <c r="AD27" s="73">
        <v>0</v>
      </c>
      <c r="AE27" s="74">
        <v>0</v>
      </c>
    </row>
    <row r="28" spans="1:31" s="59" customFormat="1" x14ac:dyDescent="0.3">
      <c r="A28" s="114" t="str">
        <f>GWP!A28</f>
        <v>Sludge_CF+Direct AD</v>
      </c>
      <c r="B28" s="72">
        <v>-3.8919564639084896E-5</v>
      </c>
      <c r="C28" s="73">
        <v>-3.8705586461071569E-5</v>
      </c>
      <c r="D28" s="73">
        <v>-3.8880978773330356E-5</v>
      </c>
      <c r="E28" s="73">
        <v>-3.892170089023239E-5</v>
      </c>
      <c r="F28" s="73">
        <v>-1.1068432785436739E-4</v>
      </c>
      <c r="G28" s="74">
        <v>-1.1030245766904921E-4</v>
      </c>
      <c r="H28" s="72">
        <v>-8.9678170567284178E-5</v>
      </c>
      <c r="I28" s="73">
        <v>-9.0091722824830252E-5</v>
      </c>
      <c r="J28" s="73">
        <v>-9.009133371537909E-5</v>
      </c>
      <c r="K28" s="73">
        <v>-8.9630772765972083E-5</v>
      </c>
      <c r="L28" s="73">
        <v>-8.9424229208056902E-5</v>
      </c>
      <c r="M28" s="74">
        <v>-8.9821223890063396E-5</v>
      </c>
      <c r="N28" s="72">
        <v>-3.9092167536542119E-5</v>
      </c>
      <c r="O28" s="73">
        <v>-3.8282439497039135E-5</v>
      </c>
      <c r="P28" s="73">
        <v>-3.8531672113633962E-5</v>
      </c>
      <c r="Q28" s="73">
        <v>-3.889416858355121E-5</v>
      </c>
      <c r="R28" s="73">
        <v>-5.9221045715445394E-5</v>
      </c>
      <c r="S28" s="74">
        <v>-5.888339705826713E-5</v>
      </c>
      <c r="T28" s="72">
        <v>-5.3668534797058053E-5</v>
      </c>
      <c r="U28" s="73">
        <v>-5.289855134976928E-5</v>
      </c>
      <c r="V28" s="73">
        <v>-5.3277665269383071E-5</v>
      </c>
      <c r="W28" s="73">
        <v>-5.3481797135815254E-5</v>
      </c>
      <c r="X28" s="73">
        <v>-5.3126437811032185E-5</v>
      </c>
      <c r="Y28" s="74">
        <v>-5.3173957243102927E-5</v>
      </c>
      <c r="Z28" s="72">
        <v>-4.0561665745176001E-5</v>
      </c>
      <c r="AA28" s="73">
        <v>-4.0789848648526221E-5</v>
      </c>
      <c r="AB28" s="73">
        <v>-4.0380469513848823E-5</v>
      </c>
      <c r="AC28" s="73">
        <v>-4.0931523898977523E-5</v>
      </c>
      <c r="AD28" s="73">
        <v>-1.1950695659764653E-4</v>
      </c>
      <c r="AE28" s="74">
        <v>-1.2100687287574864E-4</v>
      </c>
    </row>
    <row r="29" spans="1:31" s="59" customFormat="1" x14ac:dyDescent="0.3">
      <c r="A29" s="114" t="str">
        <f>GWP!A29</f>
        <v>Sludge_CF+Biogas use+avoided</v>
      </c>
      <c r="B29" s="72">
        <v>-3.5132496501311334E-6</v>
      </c>
      <c r="C29" s="73">
        <v>-3.3709912983020202E-6</v>
      </c>
      <c r="D29" s="73">
        <v>-3.3635779513328781E-6</v>
      </c>
      <c r="E29" s="73">
        <v>-3.4282719713458875E-6</v>
      </c>
      <c r="F29" s="73">
        <v>-8.2886943434240682E-6</v>
      </c>
      <c r="G29" s="74">
        <v>-7.9929197088910194E-6</v>
      </c>
      <c r="H29" s="72">
        <v>-1.1039908535777158E-5</v>
      </c>
      <c r="I29" s="73">
        <v>-1.1039934438788866E-5</v>
      </c>
      <c r="J29" s="73">
        <v>-1.1313067196661175E-5</v>
      </c>
      <c r="K29" s="73">
        <v>-1.1325087752111026E-5</v>
      </c>
      <c r="L29" s="73">
        <v>-1.1299957862820187E-5</v>
      </c>
      <c r="M29" s="74">
        <v>-1.1206276749224656E-5</v>
      </c>
      <c r="N29" s="72">
        <v>-1.8476760765130817E-5</v>
      </c>
      <c r="O29" s="73">
        <v>-1.8601723814418897E-5</v>
      </c>
      <c r="P29" s="73">
        <v>-1.8587823234767546E-5</v>
      </c>
      <c r="Q29" s="73">
        <v>-1.8336670121155667E-5</v>
      </c>
      <c r="R29" s="73">
        <v>-2.8306409719036361E-5</v>
      </c>
      <c r="S29" s="74">
        <v>-2.8207749228195618E-5</v>
      </c>
      <c r="T29" s="72">
        <v>-2.0216109168906222E-5</v>
      </c>
      <c r="U29" s="73">
        <v>-2.0289937755096989E-5</v>
      </c>
      <c r="V29" s="73">
        <v>-1.9653617374578787E-5</v>
      </c>
      <c r="W29" s="73">
        <v>-1.9927578195806708E-5</v>
      </c>
      <c r="X29" s="73">
        <v>-1.999342543498787E-5</v>
      </c>
      <c r="Y29" s="74">
        <v>-1.9935317554778298E-5</v>
      </c>
      <c r="Z29" s="72">
        <v>-1.3001738516007247E-5</v>
      </c>
      <c r="AA29" s="73">
        <v>-1.3333472262874609E-5</v>
      </c>
      <c r="AB29" s="73">
        <v>-1.3337884307041374E-5</v>
      </c>
      <c r="AC29" s="73">
        <v>-1.3174868718500387E-5</v>
      </c>
      <c r="AD29" s="73">
        <v>-2.7956417902923205E-5</v>
      </c>
      <c r="AE29" s="74">
        <v>-2.7513391403471966E-5</v>
      </c>
    </row>
    <row r="30" spans="1:31" s="59" customFormat="1" x14ac:dyDescent="0.3">
      <c r="A30" s="114" t="str">
        <f>GWP!A30</f>
        <v>Sludge_CF+Composting</v>
      </c>
      <c r="B30" s="72">
        <v>-2.0882949105652886E-5</v>
      </c>
      <c r="C30" s="73">
        <v>-2.0877195413037362E-5</v>
      </c>
      <c r="D30" s="73">
        <v>-2.0846041314787261E-5</v>
      </c>
      <c r="E30" s="73">
        <v>-2.09132456952955E-5</v>
      </c>
      <c r="F30" s="73">
        <v>0</v>
      </c>
      <c r="G30" s="74">
        <v>-6.6739067355303287E-5</v>
      </c>
      <c r="H30" s="72">
        <v>0</v>
      </c>
      <c r="I30" s="73">
        <v>0</v>
      </c>
      <c r="J30" s="73">
        <v>0</v>
      </c>
      <c r="K30" s="73">
        <v>0</v>
      </c>
      <c r="L30" s="73">
        <v>0</v>
      </c>
      <c r="M30" s="74">
        <v>0</v>
      </c>
      <c r="N30" s="72">
        <v>-1.5591073014130251E-5</v>
      </c>
      <c r="O30" s="73">
        <v>-1.562416450977959E-5</v>
      </c>
      <c r="P30" s="73">
        <v>-1.5576268094023799E-5</v>
      </c>
      <c r="Q30" s="73">
        <v>-1.560086664678298E-5</v>
      </c>
      <c r="R30" s="73">
        <v>0</v>
      </c>
      <c r="S30" s="74">
        <v>-3.9918629732322501E-5</v>
      </c>
      <c r="T30" s="72">
        <v>0</v>
      </c>
      <c r="U30" s="73">
        <v>0</v>
      </c>
      <c r="V30" s="73">
        <v>0</v>
      </c>
      <c r="W30" s="73">
        <v>0</v>
      </c>
      <c r="X30" s="73">
        <v>0</v>
      </c>
      <c r="Y30" s="74">
        <v>0</v>
      </c>
      <c r="Z30" s="72">
        <v>-2.5264001356609744E-5</v>
      </c>
      <c r="AA30" s="73">
        <v>-2.5245799230274742E-5</v>
      </c>
      <c r="AB30" s="73">
        <v>-2.5283353664894887E-5</v>
      </c>
      <c r="AC30" s="73">
        <v>-2.5273239993508373E-5</v>
      </c>
      <c r="AD30" s="73">
        <v>0</v>
      </c>
      <c r="AE30" s="74">
        <v>-6.4360470193055376E-5</v>
      </c>
    </row>
    <row r="31" spans="1:31" s="59" customFormat="1" x14ac:dyDescent="0.3">
      <c r="A31" s="114" t="str">
        <f>GWP!A31</f>
        <v>Sludge_CF+UOL</v>
      </c>
      <c r="B31" s="72">
        <v>6.2602479576186166E-8</v>
      </c>
      <c r="C31" s="73">
        <v>1.7825271922045888E-6</v>
      </c>
      <c r="D31" s="73">
        <v>4.4124075486564583E-6</v>
      </c>
      <c r="E31" s="73">
        <v>6.0180440698460126E-7</v>
      </c>
      <c r="F31" s="73">
        <v>0</v>
      </c>
      <c r="G31" s="74">
        <v>-3.5491481406964031E-6</v>
      </c>
      <c r="H31" s="72">
        <v>0</v>
      </c>
      <c r="I31" s="73">
        <v>0</v>
      </c>
      <c r="J31" s="73">
        <v>0</v>
      </c>
      <c r="K31" s="73">
        <v>0</v>
      </c>
      <c r="L31" s="73">
        <v>0</v>
      </c>
      <c r="M31" s="74">
        <v>1.116721862640768E-5</v>
      </c>
      <c r="N31" s="72">
        <v>-1.8414482359408445E-5</v>
      </c>
      <c r="O31" s="73">
        <v>-1.7581606143062338E-5</v>
      </c>
      <c r="P31" s="73">
        <v>-1.9429153831088079E-5</v>
      </c>
      <c r="Q31" s="73">
        <v>-1.8494967532392481E-5</v>
      </c>
      <c r="R31" s="73">
        <v>0</v>
      </c>
      <c r="S31" s="74">
        <v>4.4726470018951308E-6</v>
      </c>
      <c r="T31" s="72">
        <v>1.7075174020540123E-5</v>
      </c>
      <c r="U31" s="73">
        <v>7.149879574969772E-6</v>
      </c>
      <c r="V31" s="73">
        <v>1.6717931529894375E-5</v>
      </c>
      <c r="W31" s="73">
        <v>1.5364299877586495E-5</v>
      </c>
      <c r="X31" s="73">
        <v>0</v>
      </c>
      <c r="Y31" s="74">
        <v>2.1801874892091977E-5</v>
      </c>
      <c r="Z31" s="72">
        <v>2.9679053957803555E-6</v>
      </c>
      <c r="AA31" s="73">
        <v>2.6328682111018473E-8</v>
      </c>
      <c r="AB31" s="73">
        <v>7.4829977256954047E-8</v>
      </c>
      <c r="AC31" s="73">
        <v>1.8923369153107246E-6</v>
      </c>
      <c r="AD31" s="73">
        <v>0</v>
      </c>
      <c r="AE31" s="74">
        <v>-1.5217038011471066E-6</v>
      </c>
    </row>
    <row r="32" spans="1:31" s="59" customFormat="1" x14ac:dyDescent="0.3">
      <c r="A32" s="114" t="str">
        <f>GWP!A32</f>
        <v>Sludge_CF+Incineration+MBT(direct)</v>
      </c>
      <c r="B32" s="72">
        <v>-1.2809882677180334E-5</v>
      </c>
      <c r="C32" s="73">
        <v>-1.2868189470925207E-5</v>
      </c>
      <c r="D32" s="73">
        <v>-1.2850845387759024E-5</v>
      </c>
      <c r="E32" s="73">
        <v>-1.2657191731485505E-5</v>
      </c>
      <c r="F32" s="73">
        <v>-1.0737952176961648E-4</v>
      </c>
      <c r="G32" s="74">
        <v>0</v>
      </c>
      <c r="H32" s="72">
        <v>-8.3048853931186065E-5</v>
      </c>
      <c r="I32" s="73">
        <v>-8.3695985602315017E-5</v>
      </c>
      <c r="J32" s="73">
        <v>-8.4306487672970761E-5</v>
      </c>
      <c r="K32" s="73">
        <v>-8.4311426548992755E-5</v>
      </c>
      <c r="L32" s="73">
        <v>-8.3206218455311731E-5</v>
      </c>
      <c r="M32" s="74">
        <v>0</v>
      </c>
      <c r="N32" s="72">
        <v>0</v>
      </c>
      <c r="O32" s="73">
        <v>0</v>
      </c>
      <c r="P32" s="73">
        <v>0</v>
      </c>
      <c r="Q32" s="73">
        <v>0</v>
      </c>
      <c r="R32" s="73">
        <v>-4.8063734921849468E-5</v>
      </c>
      <c r="S32" s="74">
        <v>0</v>
      </c>
      <c r="T32" s="72">
        <v>0</v>
      </c>
      <c r="U32" s="73">
        <v>0</v>
      </c>
      <c r="V32" s="73">
        <v>0</v>
      </c>
      <c r="W32" s="73">
        <v>0</v>
      </c>
      <c r="X32" s="73">
        <v>-8.0697710252826621E-5</v>
      </c>
      <c r="Y32" s="74">
        <v>0</v>
      </c>
      <c r="Z32" s="72">
        <v>0</v>
      </c>
      <c r="AA32" s="73">
        <v>0</v>
      </c>
      <c r="AB32" s="73">
        <v>0</v>
      </c>
      <c r="AC32" s="73">
        <v>0</v>
      </c>
      <c r="AD32" s="73">
        <v>-7.7468485871322421E-5</v>
      </c>
      <c r="AE32" s="74">
        <v>0</v>
      </c>
    </row>
    <row r="33" spans="1:31" s="59" customFormat="1" ht="27.6" x14ac:dyDescent="0.3">
      <c r="A33" s="114" t="str">
        <f>GWP!A33</f>
        <v>Sludge_CF+Avoided energy (incineration+MBT)</v>
      </c>
      <c r="B33" s="72">
        <v>3.8832989597009086E-6</v>
      </c>
      <c r="C33" s="73">
        <v>3.8684016851223592E-6</v>
      </c>
      <c r="D33" s="73">
        <v>3.8768729278234217E-6</v>
      </c>
      <c r="E33" s="73">
        <v>3.8864905881327166E-6</v>
      </c>
      <c r="F33" s="73">
        <v>3.1633161913633766E-5</v>
      </c>
      <c r="G33" s="74">
        <v>0</v>
      </c>
      <c r="H33" s="72">
        <v>2.2576805982587991E-5</v>
      </c>
      <c r="I33" s="73">
        <v>2.252634793786871E-5</v>
      </c>
      <c r="J33" s="73">
        <v>2.2034204140649849E-5</v>
      </c>
      <c r="K33" s="73">
        <v>2.2336239437678497E-5</v>
      </c>
      <c r="L33" s="73">
        <v>2.2322162927985266E-5</v>
      </c>
      <c r="M33" s="74">
        <v>0</v>
      </c>
      <c r="N33" s="72">
        <v>0</v>
      </c>
      <c r="O33" s="73">
        <v>0</v>
      </c>
      <c r="P33" s="73">
        <v>0</v>
      </c>
      <c r="Q33" s="73">
        <v>0</v>
      </c>
      <c r="R33" s="73">
        <v>2.6150795928835974E-5</v>
      </c>
      <c r="S33" s="74">
        <v>0</v>
      </c>
      <c r="T33" s="72">
        <v>0</v>
      </c>
      <c r="U33" s="73">
        <v>0</v>
      </c>
      <c r="V33" s="73">
        <v>0</v>
      </c>
      <c r="W33" s="73">
        <v>0</v>
      </c>
      <c r="X33" s="73">
        <v>1.8783005290651987E-5</v>
      </c>
      <c r="Y33" s="74">
        <v>0</v>
      </c>
      <c r="Z33" s="72">
        <v>0</v>
      </c>
      <c r="AA33" s="73">
        <v>0</v>
      </c>
      <c r="AB33" s="73">
        <v>0</v>
      </c>
      <c r="AC33" s="73">
        <v>0</v>
      </c>
      <c r="AD33" s="73">
        <v>3.5219364044350813E-5</v>
      </c>
      <c r="AE33" s="74">
        <v>0</v>
      </c>
    </row>
    <row r="34" spans="1:31" s="59" customFormat="1" x14ac:dyDescent="0.3">
      <c r="A34" s="114" t="str">
        <f>GWP!A34</f>
        <v>Sludge_CF+Landfill</v>
      </c>
      <c r="B34" s="72">
        <v>0</v>
      </c>
      <c r="C34" s="73">
        <v>0</v>
      </c>
      <c r="D34" s="73">
        <v>0</v>
      </c>
      <c r="E34" s="73">
        <v>0</v>
      </c>
      <c r="F34" s="73">
        <v>0</v>
      </c>
      <c r="G34" s="74">
        <v>0</v>
      </c>
      <c r="H34" s="72">
        <v>0</v>
      </c>
      <c r="I34" s="73">
        <v>0</v>
      </c>
      <c r="J34" s="73">
        <v>0</v>
      </c>
      <c r="K34" s="73">
        <v>0</v>
      </c>
      <c r="L34" s="73">
        <v>0</v>
      </c>
      <c r="M34" s="74">
        <v>0</v>
      </c>
      <c r="N34" s="72">
        <v>0</v>
      </c>
      <c r="O34" s="73">
        <v>0</v>
      </c>
      <c r="P34" s="73">
        <v>0</v>
      </c>
      <c r="Q34" s="73">
        <v>0</v>
      </c>
      <c r="R34" s="73">
        <v>0</v>
      </c>
      <c r="S34" s="74">
        <v>0</v>
      </c>
      <c r="T34" s="72">
        <v>0</v>
      </c>
      <c r="U34" s="73">
        <v>0</v>
      </c>
      <c r="V34" s="73">
        <v>0</v>
      </c>
      <c r="W34" s="73">
        <v>0</v>
      </c>
      <c r="X34" s="73">
        <v>0</v>
      </c>
      <c r="Y34" s="74">
        <v>0</v>
      </c>
      <c r="Z34" s="72">
        <v>0</v>
      </c>
      <c r="AA34" s="73">
        <v>0</v>
      </c>
      <c r="AB34" s="73">
        <v>0</v>
      </c>
      <c r="AC34" s="73">
        <v>0</v>
      </c>
      <c r="AD34" s="73">
        <v>0</v>
      </c>
      <c r="AE34" s="74">
        <v>0</v>
      </c>
    </row>
    <row r="35" spans="1:31" s="59" customFormat="1" x14ac:dyDescent="0.3">
      <c r="A35" s="114" t="str">
        <f>GWP!A35</f>
        <v>Sludge_CF+WWTP+dew</v>
      </c>
      <c r="B35" s="76">
        <v>-1.7509384919325488E-4</v>
      </c>
      <c r="C35" s="77">
        <v>-1.7490283681523695E-4</v>
      </c>
      <c r="D35" s="77">
        <v>-1.7398850691247332E-4</v>
      </c>
      <c r="E35" s="77">
        <v>-1.7354739671349495E-4</v>
      </c>
      <c r="F35" s="77">
        <v>-1.7019394477388745E-4</v>
      </c>
      <c r="G35" s="78">
        <v>-1.7188493638834734E-4</v>
      </c>
      <c r="H35" s="76">
        <v>-1.5533991631932697E-4</v>
      </c>
      <c r="I35" s="77">
        <v>-1.5300504569291091E-4</v>
      </c>
      <c r="J35" s="77">
        <v>-1.5281642592338362E-4</v>
      </c>
      <c r="K35" s="77">
        <v>-1.5463104431400257E-4</v>
      </c>
      <c r="L35" s="77">
        <v>-1.5347501238568303E-4</v>
      </c>
      <c r="M35" s="78">
        <v>0</v>
      </c>
      <c r="N35" s="76">
        <v>-1.3119298630555128E-4</v>
      </c>
      <c r="O35" s="77">
        <v>-1.2960900178392713E-4</v>
      </c>
      <c r="P35" s="77">
        <v>-1.2920648179210557E-4</v>
      </c>
      <c r="Q35" s="77">
        <v>-1.3153504228377564E-4</v>
      </c>
      <c r="R35" s="77">
        <v>-1.2995328580001135E-4</v>
      </c>
      <c r="S35" s="78">
        <v>-1.2793000485860763E-4</v>
      </c>
      <c r="T35" s="76">
        <v>0</v>
      </c>
      <c r="U35" s="77">
        <v>0</v>
      </c>
      <c r="V35" s="77">
        <v>0</v>
      </c>
      <c r="W35" s="77">
        <v>0</v>
      </c>
      <c r="X35" s="77">
        <v>-2.352402519410165E-4</v>
      </c>
      <c r="Y35" s="78">
        <v>0</v>
      </c>
      <c r="Z35" s="76">
        <v>-4.4315136540994793E-4</v>
      </c>
      <c r="AA35" s="77">
        <v>-4.4652389237140067E-4</v>
      </c>
      <c r="AB35" s="77">
        <v>-4.3761491727198993E-4</v>
      </c>
      <c r="AC35" s="77">
        <v>-4.4564251223999288E-4</v>
      </c>
      <c r="AD35" s="77">
        <v>-4.4478258899901342E-4</v>
      </c>
      <c r="AE35" s="78">
        <v>-4.4641386241885464E-4</v>
      </c>
    </row>
    <row r="36" spans="1:31" s="59" customFormat="1" x14ac:dyDescent="0.3">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row>
    <row r="37" spans="1:31" x14ac:dyDescent="0.3">
      <c r="A37" s="57" t="str">
        <f>GWP!A37</f>
        <v>PHA_refinery</v>
      </c>
      <c r="B37" s="69">
        <f t="shared" ref="B37:AE37" si="1">SUM(B6:B7)</f>
        <v>5.4039684426874688E-4</v>
      </c>
      <c r="C37" s="70">
        <f t="shared" si="1"/>
        <v>5.4329349982900211E-4</v>
      </c>
      <c r="D37" s="70">
        <f t="shared" si="1"/>
        <v>5.3744950909630088E-4</v>
      </c>
      <c r="E37" s="70">
        <f t="shared" si="1"/>
        <v>5.410007027290409E-4</v>
      </c>
      <c r="F37" s="70">
        <f t="shared" si="1"/>
        <v>5.4147571060841524E-4</v>
      </c>
      <c r="G37" s="71">
        <f t="shared" si="1"/>
        <v>5.3906966589020939E-4</v>
      </c>
      <c r="H37" s="69">
        <f t="shared" si="1"/>
        <v>5.6646823143604046E-4</v>
      </c>
      <c r="I37" s="70">
        <f t="shared" si="1"/>
        <v>5.5906143826986725E-4</v>
      </c>
      <c r="J37" s="70">
        <f t="shared" si="1"/>
        <v>5.6427500057695302E-4</v>
      </c>
      <c r="K37" s="70">
        <f t="shared" si="1"/>
        <v>5.628183071664253E-4</v>
      </c>
      <c r="L37" s="70">
        <f t="shared" si="1"/>
        <v>5.6650797410633916E-4</v>
      </c>
      <c r="M37" s="71">
        <f t="shared" si="1"/>
        <v>5.6332262474259804E-4</v>
      </c>
      <c r="N37" s="69">
        <f t="shared" si="1"/>
        <v>4.4313259268262249E-4</v>
      </c>
      <c r="O37" s="70">
        <f t="shared" si="1"/>
        <v>4.4290081571828619E-4</v>
      </c>
      <c r="P37" s="70">
        <f t="shared" si="1"/>
        <v>4.4532828918536136E-4</v>
      </c>
      <c r="Q37" s="70">
        <f t="shared" si="1"/>
        <v>4.453064103139842E-4</v>
      </c>
      <c r="R37" s="70">
        <f t="shared" si="1"/>
        <v>4.4463180500382474E-4</v>
      </c>
      <c r="S37" s="71">
        <f t="shared" si="1"/>
        <v>4.4335973402472403E-4</v>
      </c>
      <c r="T37" s="69">
        <f t="shared" si="1"/>
        <v>4.9446967111804318E-4</v>
      </c>
      <c r="U37" s="70">
        <f t="shared" si="1"/>
        <v>4.9485413147904486E-4</v>
      </c>
      <c r="V37" s="70">
        <f t="shared" si="1"/>
        <v>4.9577427794138393E-4</v>
      </c>
      <c r="W37" s="70">
        <f t="shared" si="1"/>
        <v>4.9257161968723916E-4</v>
      </c>
      <c r="X37" s="70">
        <f t="shared" si="1"/>
        <v>4.947408997322153E-4</v>
      </c>
      <c r="Y37" s="71">
        <f t="shared" si="1"/>
        <v>4.9766373613428349E-4</v>
      </c>
      <c r="Z37" s="69">
        <f t="shared" si="1"/>
        <v>4.9873659209782688E-4</v>
      </c>
      <c r="AA37" s="70">
        <f t="shared" si="1"/>
        <v>4.9845782307195705E-4</v>
      </c>
      <c r="AB37" s="70">
        <f t="shared" si="1"/>
        <v>4.981238001331718E-4</v>
      </c>
      <c r="AC37" s="70">
        <f t="shared" si="1"/>
        <v>4.9708555764704679E-4</v>
      </c>
      <c r="AD37" s="70">
        <f t="shared" si="1"/>
        <v>4.9470097212617984E-4</v>
      </c>
      <c r="AE37" s="71">
        <f t="shared" si="1"/>
        <v>4.9756644993836517E-4</v>
      </c>
    </row>
    <row r="38" spans="1:31" x14ac:dyDescent="0.3">
      <c r="A38" s="57" t="str">
        <f>GWP!A38</f>
        <v>PHA_waste</v>
      </c>
      <c r="B38" s="72">
        <f t="shared" ref="B38:AE38" si="2">SUM(B8:B15)</f>
        <v>4.4108630492738639E-4</v>
      </c>
      <c r="C38" s="73">
        <f t="shared" si="2"/>
        <v>4.3873320161379116E-4</v>
      </c>
      <c r="D38" s="73">
        <f t="shared" si="2"/>
        <v>4.3402609102867663E-4</v>
      </c>
      <c r="E38" s="73">
        <f t="shared" si="2"/>
        <v>4.4994496039651961E-4</v>
      </c>
      <c r="F38" s="73">
        <f t="shared" si="2"/>
        <v>6.3312113028520661E-4</v>
      </c>
      <c r="G38" s="74">
        <f t="shared" si="2"/>
        <v>5.321061506433787E-4</v>
      </c>
      <c r="H38" s="72">
        <f t="shared" si="2"/>
        <v>5.2272598788745167E-4</v>
      </c>
      <c r="I38" s="73">
        <f t="shared" si="2"/>
        <v>5.2102677630923603E-4</v>
      </c>
      <c r="J38" s="73">
        <f t="shared" si="2"/>
        <v>5.2462362484017938E-4</v>
      </c>
      <c r="K38" s="73">
        <f t="shared" si="2"/>
        <v>5.260789544976036E-4</v>
      </c>
      <c r="L38" s="73">
        <f t="shared" si="2"/>
        <v>5.2171298593055488E-4</v>
      </c>
      <c r="M38" s="74">
        <f t="shared" si="2"/>
        <v>3.0409234082542989E-4</v>
      </c>
      <c r="N38" s="72">
        <f t="shared" si="2"/>
        <v>5.6997958805007594E-4</v>
      </c>
      <c r="O38" s="73">
        <f t="shared" si="2"/>
        <v>5.6429131528672313E-4</v>
      </c>
      <c r="P38" s="73">
        <f t="shared" si="2"/>
        <v>5.6624529287765675E-4</v>
      </c>
      <c r="Q38" s="73">
        <f t="shared" si="2"/>
        <v>5.0140414168406986E-4</v>
      </c>
      <c r="R38" s="73">
        <f t="shared" si="2"/>
        <v>7.3506476196050067E-4</v>
      </c>
      <c r="S38" s="74">
        <f t="shared" si="2"/>
        <v>6.1111183081651878E-4</v>
      </c>
      <c r="T38" s="72">
        <f t="shared" si="2"/>
        <v>4.1095391283779367E-4</v>
      </c>
      <c r="U38" s="73">
        <f t="shared" si="2"/>
        <v>4.2081400722613889E-4</v>
      </c>
      <c r="V38" s="73">
        <f t="shared" si="2"/>
        <v>4.0865639279177531E-4</v>
      </c>
      <c r="W38" s="73">
        <f t="shared" si="2"/>
        <v>4.0937404640914747E-4</v>
      </c>
      <c r="X38" s="73">
        <f t="shared" si="2"/>
        <v>7.3078067979357472E-4</v>
      </c>
      <c r="Y38" s="74">
        <f t="shared" si="2"/>
        <v>4.0306206772052476E-4</v>
      </c>
      <c r="Z38" s="72">
        <f t="shared" si="2"/>
        <v>9.0165265454981557E-4</v>
      </c>
      <c r="AA38" s="73">
        <f t="shared" si="2"/>
        <v>9.0862907943021402E-4</v>
      </c>
      <c r="AB38" s="73">
        <f t="shared" si="2"/>
        <v>8.9595996249931852E-4</v>
      </c>
      <c r="AC38" s="73">
        <f t="shared" si="2"/>
        <v>8.3608338214657442E-4</v>
      </c>
      <c r="AD38" s="73">
        <f t="shared" si="2"/>
        <v>1.0368456404756042E-3</v>
      </c>
      <c r="AE38" s="74">
        <f t="shared" si="2"/>
        <v>1.003284520295125E-3</v>
      </c>
    </row>
    <row r="39" spans="1:31" x14ac:dyDescent="0.3">
      <c r="A39" s="57" t="str">
        <f>GWP!A39</f>
        <v>Food waste_CF</v>
      </c>
      <c r="B39" s="72">
        <f t="shared" ref="B39:X39" si="3">SUM(B16:B25)</f>
        <v>-5.4566569229806368E-4</v>
      </c>
      <c r="C39" s="73">
        <f t="shared" si="3"/>
        <v>-2.6709868616553879E-4</v>
      </c>
      <c r="D39" s="73">
        <f t="shared" si="3"/>
        <v>-5.4050746998909687E-4</v>
      </c>
      <c r="E39" s="73">
        <f t="shared" si="3"/>
        <v>-3.7057968255093895E-4</v>
      </c>
      <c r="F39" s="73">
        <f t="shared" si="3"/>
        <v>-5.4098125336260277E-4</v>
      </c>
      <c r="G39" s="74">
        <f t="shared" si="3"/>
        <v>-5.3825411386708042E-4</v>
      </c>
      <c r="H39" s="72">
        <f t="shared" si="3"/>
        <v>-5.0894839459084422E-4</v>
      </c>
      <c r="I39" s="73">
        <f t="shared" si="3"/>
        <v>-3.0893801222142768E-5</v>
      </c>
      <c r="J39" s="73">
        <f t="shared" si="3"/>
        <v>-5.1116400411092659E-4</v>
      </c>
      <c r="K39" s="73">
        <f t="shared" si="3"/>
        <v>-3.1295981249242048E-5</v>
      </c>
      <c r="L39" s="73">
        <f t="shared" si="3"/>
        <v>-5.1001919528841858E-4</v>
      </c>
      <c r="M39" s="74">
        <f t="shared" si="3"/>
        <v>-5.0701796394045904E-4</v>
      </c>
      <c r="N39" s="72">
        <f t="shared" si="3"/>
        <v>-5.9798134928848586E-4</v>
      </c>
      <c r="O39" s="73">
        <f t="shared" si="3"/>
        <v>-9.7558330797010767E-4</v>
      </c>
      <c r="P39" s="73">
        <f t="shared" si="3"/>
        <v>-5.9867976619157944E-4</v>
      </c>
      <c r="Q39" s="73">
        <f t="shared" si="3"/>
        <v>-3.597495078833965E-4</v>
      </c>
      <c r="R39" s="73">
        <f t="shared" si="3"/>
        <v>-5.9908129421742777E-4</v>
      </c>
      <c r="S39" s="74">
        <f t="shared" si="3"/>
        <v>-5.9776604475634458E-4</v>
      </c>
      <c r="T39" s="72">
        <f t="shared" si="3"/>
        <v>-2.0138870984411409E-4</v>
      </c>
      <c r="U39" s="73">
        <f t="shared" si="3"/>
        <v>-4.0864987101162494E-4</v>
      </c>
      <c r="V39" s="73">
        <f t="shared" si="3"/>
        <v>-5.8141516479703718E-4</v>
      </c>
      <c r="W39" s="73">
        <f t="shared" si="3"/>
        <v>-4.0697234433087059E-4</v>
      </c>
      <c r="X39" s="73">
        <f t="shared" si="3"/>
        <v>-2.042447498013692E-4</v>
      </c>
      <c r="Y39" s="74">
        <f>SUM(Y16:Y25)</f>
        <v>-2.0165250427430694E-4</v>
      </c>
      <c r="Z39" s="72">
        <f t="shared" ref="Z39:AE39" si="4">SUM(Z16:Z25)</f>
        <v>-5.6371685891802407E-4</v>
      </c>
      <c r="AA39" s="73">
        <f t="shared" si="4"/>
        <v>-6.7538694383464048E-4</v>
      </c>
      <c r="AB39" s="73">
        <f t="shared" si="4"/>
        <v>-7.1365382381780604E-4</v>
      </c>
      <c r="AC39" s="73">
        <f t="shared" si="4"/>
        <v>-4.7081322147081396E-5</v>
      </c>
      <c r="AD39" s="73">
        <f t="shared" si="4"/>
        <v>-5.6542558232216406E-4</v>
      </c>
      <c r="AE39" s="74">
        <f t="shared" si="4"/>
        <v>-5.6835786944272227E-4</v>
      </c>
    </row>
    <row r="40" spans="1:31" x14ac:dyDescent="0.3">
      <c r="A40" s="57" t="str">
        <f>GWP!A40</f>
        <v>Sludge_CF</v>
      </c>
      <c r="B40" s="72">
        <f t="shared" ref="B40:AE40" si="5">SUM(B26:B35)</f>
        <v>-2.4727359382602704E-4</v>
      </c>
      <c r="C40" s="73">
        <f t="shared" si="5"/>
        <v>-2.4507387058124615E-4</v>
      </c>
      <c r="D40" s="73">
        <f t="shared" si="5"/>
        <v>-2.4164066986320296E-4</v>
      </c>
      <c r="E40" s="73">
        <f t="shared" si="5"/>
        <v>-2.4497951200673691E-4</v>
      </c>
      <c r="F40" s="73">
        <f t="shared" si="5"/>
        <v>-3.6491332682766164E-4</v>
      </c>
      <c r="G40" s="74">
        <f t="shared" si="5"/>
        <v>-3.6046852926228728E-4</v>
      </c>
      <c r="H40" s="72">
        <f t="shared" si="5"/>
        <v>-3.1653004337098636E-4</v>
      </c>
      <c r="I40" s="73">
        <f t="shared" si="5"/>
        <v>-3.1530634062097631E-4</v>
      </c>
      <c r="J40" s="73">
        <f t="shared" si="5"/>
        <v>-3.1649311036774483E-4</v>
      </c>
      <c r="K40" s="73">
        <f t="shared" si="5"/>
        <v>-3.1756209194339991E-4</v>
      </c>
      <c r="L40" s="73">
        <f t="shared" si="5"/>
        <v>-3.1508325498388662E-4</v>
      </c>
      <c r="M40" s="74">
        <f t="shared" si="5"/>
        <v>-8.9860282012880371E-5</v>
      </c>
      <c r="N40" s="72">
        <f t="shared" si="5"/>
        <v>-2.2276746998076293E-4</v>
      </c>
      <c r="O40" s="73">
        <f t="shared" si="5"/>
        <v>-2.1969893574822708E-4</v>
      </c>
      <c r="P40" s="73">
        <f t="shared" si="5"/>
        <v>-2.2133139906561894E-4</v>
      </c>
      <c r="Q40" s="73">
        <f t="shared" si="5"/>
        <v>-2.2286171516765798E-4</v>
      </c>
      <c r="R40" s="73">
        <f t="shared" si="5"/>
        <v>-2.3939368022750661E-4</v>
      </c>
      <c r="S40" s="74">
        <f t="shared" si="5"/>
        <v>-2.504671338754977E-4</v>
      </c>
      <c r="T40" s="72">
        <f t="shared" si="5"/>
        <v>-5.680946994542416E-5</v>
      </c>
      <c r="U40" s="73">
        <f t="shared" si="5"/>
        <v>-6.6038609529896507E-5</v>
      </c>
      <c r="V40" s="73">
        <f t="shared" si="5"/>
        <v>-5.6213351114067486E-5</v>
      </c>
      <c r="W40" s="73">
        <f t="shared" si="5"/>
        <v>-5.8045075454035466E-5</v>
      </c>
      <c r="X40" s="73">
        <f t="shared" si="5"/>
        <v>-3.7027482014921121E-4</v>
      </c>
      <c r="Y40" s="74">
        <f t="shared" si="5"/>
        <v>-5.1307399905789244E-5</v>
      </c>
      <c r="Z40" s="72">
        <f t="shared" si="5"/>
        <v>-5.1901086563196051E-4</v>
      </c>
      <c r="AA40" s="73">
        <f t="shared" si="5"/>
        <v>-5.2586668383096521E-4</v>
      </c>
      <c r="AB40" s="73">
        <f t="shared" si="5"/>
        <v>-5.1654179478051801E-4</v>
      </c>
      <c r="AC40" s="73">
        <f t="shared" si="5"/>
        <v>-5.2312980793566845E-4</v>
      </c>
      <c r="AD40" s="73">
        <f t="shared" si="5"/>
        <v>-6.3449508532655474E-4</v>
      </c>
      <c r="AE40" s="74">
        <f t="shared" si="5"/>
        <v>-6.6081630069227777E-4</v>
      </c>
    </row>
    <row r="41" spans="1:31" x14ac:dyDescent="0.3">
      <c r="A41" s="57" t="str">
        <f>GWP!A41</f>
        <v>Waste</v>
      </c>
      <c r="B41" s="72">
        <v>-8.0247922183832538E-6</v>
      </c>
      <c r="C41" s="73">
        <v>-8.0097326133247543E-6</v>
      </c>
      <c r="D41" s="73">
        <v>-7.974903108070061E-6</v>
      </c>
      <c r="E41" s="73">
        <v>-2.896156955533733E-5</v>
      </c>
      <c r="F41" s="73">
        <v>-7.9462121610086573E-6</v>
      </c>
      <c r="G41" s="74">
        <v>-7.9821398702332688E-6</v>
      </c>
      <c r="H41" s="72">
        <v>-8.315341413724519E-5</v>
      </c>
      <c r="I41" s="73">
        <v>-8.3068354894140928E-5</v>
      </c>
      <c r="J41" s="73">
        <v>-8.3348462234190271E-5</v>
      </c>
      <c r="K41" s="73">
        <v>-8.3038242181937929E-5</v>
      </c>
      <c r="L41" s="73">
        <v>-8.3372827185513459E-5</v>
      </c>
      <c r="M41" s="74">
        <v>-8.3089874945295011E-5</v>
      </c>
      <c r="N41" s="72">
        <v>-2.9903565427370498E-5</v>
      </c>
      <c r="O41" s="73">
        <v>-2.980287531096362E-5</v>
      </c>
      <c r="P41" s="73">
        <v>-2.97885860374972E-5</v>
      </c>
      <c r="Q41" s="73">
        <v>-9.7535245866110546E-6</v>
      </c>
      <c r="R41" s="73">
        <v>-2.9806425640864293E-5</v>
      </c>
      <c r="S41" s="74">
        <v>-2.9703692364671251E-5</v>
      </c>
      <c r="T41" s="72">
        <v>-2.3794443068999387E-5</v>
      </c>
      <c r="U41" s="73">
        <v>-2.4022167621628493E-5</v>
      </c>
      <c r="V41" s="73">
        <v>-2.3767995075847006E-5</v>
      </c>
      <c r="W41" s="73">
        <v>-2.3895436542337049E-5</v>
      </c>
      <c r="X41" s="73">
        <v>-2.3919316233828809E-5</v>
      </c>
      <c r="Y41" s="74">
        <v>-2.3724919275272087E-5</v>
      </c>
      <c r="Z41" s="72">
        <v>-6.0274189384116766E-5</v>
      </c>
      <c r="AA41" s="73">
        <v>-6.0270514040157571E-5</v>
      </c>
      <c r="AB41" s="73">
        <v>-6.0264944556261424E-5</v>
      </c>
      <c r="AC41" s="73">
        <v>-7.4820110408679071E-5</v>
      </c>
      <c r="AD41" s="73">
        <v>-6.0270062084215397E-5</v>
      </c>
      <c r="AE41" s="74">
        <v>-6.0292059132891114E-5</v>
      </c>
    </row>
    <row r="42" spans="1:31" x14ac:dyDescent="0.3">
      <c r="A42" s="79" t="str">
        <f>GWP!A42</f>
        <v>Total</v>
      </c>
      <c r="B42" s="72">
        <f>SUM(B37:B41)</f>
        <v>1.8051907085365934E-4</v>
      </c>
      <c r="C42" s="73">
        <f t="shared" ref="C42:AE42" si="6">SUM(C37:C41)</f>
        <v>4.6184441208268345E-4</v>
      </c>
      <c r="D42" s="73">
        <f t="shared" si="6"/>
        <v>1.8135255716460766E-4</v>
      </c>
      <c r="E42" s="73">
        <f t="shared" si="6"/>
        <v>3.4642489901254736E-4</v>
      </c>
      <c r="F42" s="73">
        <f t="shared" si="6"/>
        <v>2.6075604854234881E-4</v>
      </c>
      <c r="G42" s="74">
        <f t="shared" si="6"/>
        <v>1.644710335339871E-4</v>
      </c>
      <c r="H42" s="72">
        <f t="shared" si="6"/>
        <v>1.8056236722441624E-4</v>
      </c>
      <c r="I42" s="73">
        <f t="shared" si="6"/>
        <v>6.5081971784184322E-4</v>
      </c>
      <c r="J42" s="73">
        <f t="shared" si="6"/>
        <v>1.7789304870427069E-4</v>
      </c>
      <c r="K42" s="73">
        <f t="shared" si="6"/>
        <v>6.5700094628944907E-4</v>
      </c>
      <c r="L42" s="73">
        <f t="shared" si="6"/>
        <v>1.7974568257907549E-4</v>
      </c>
      <c r="M42" s="74">
        <f t="shared" si="6"/>
        <v>1.8744684466939351E-4</v>
      </c>
      <c r="N42" s="72">
        <f t="shared" si="6"/>
        <v>1.6245979603607909E-4</v>
      </c>
      <c r="O42" s="73">
        <f t="shared" si="6"/>
        <v>-2.1789298802428895E-4</v>
      </c>
      <c r="P42" s="73">
        <f t="shared" si="6"/>
        <v>1.6177383076832242E-4</v>
      </c>
      <c r="Q42" s="73">
        <f t="shared" si="6"/>
        <v>3.5434580436038851E-4</v>
      </c>
      <c r="R42" s="73">
        <f t="shared" si="6"/>
        <v>3.1141516687852668E-4</v>
      </c>
      <c r="S42" s="74">
        <f t="shared" si="6"/>
        <v>1.7653469384472923E-4</v>
      </c>
      <c r="T42" s="72">
        <f t="shared" si="6"/>
        <v>6.234309610972992E-4</v>
      </c>
      <c r="U42" s="73">
        <f t="shared" si="6"/>
        <v>4.1695749054203383E-4</v>
      </c>
      <c r="V42" s="73">
        <f t="shared" si="6"/>
        <v>2.4303415974620755E-4</v>
      </c>
      <c r="W42" s="73">
        <f t="shared" si="6"/>
        <v>4.1303280976914353E-4</v>
      </c>
      <c r="X42" s="73">
        <f t="shared" si="6"/>
        <v>6.2708269334138089E-4</v>
      </c>
      <c r="Y42" s="74">
        <f t="shared" si="6"/>
        <v>6.2404098039943998E-4</v>
      </c>
      <c r="Z42" s="72">
        <f t="shared" si="6"/>
        <v>2.5738733271354121E-4</v>
      </c>
      <c r="AA42" s="73">
        <f t="shared" si="6"/>
        <v>1.4556276079640793E-4</v>
      </c>
      <c r="AB42" s="73">
        <f t="shared" si="6"/>
        <v>1.0362319947790485E-4</v>
      </c>
      <c r="AC42" s="73">
        <f t="shared" si="6"/>
        <v>6.8813769930219223E-4</v>
      </c>
      <c r="AD42" s="73">
        <f t="shared" si="6"/>
        <v>2.7135588286884973E-4</v>
      </c>
      <c r="AE42" s="74">
        <f t="shared" si="6"/>
        <v>2.1138474096559894E-4</v>
      </c>
    </row>
    <row r="43" spans="1:31" x14ac:dyDescent="0.3">
      <c r="A43" s="79" t="str">
        <f>GWP!A43</f>
        <v>Err +</v>
      </c>
      <c r="B43" s="72">
        <v>1.5600201786529502E-4</v>
      </c>
      <c r="C43" s="73">
        <v>1.5964924619382183E-4</v>
      </c>
      <c r="D43" s="73">
        <v>1.553427498546681E-4</v>
      </c>
      <c r="E43" s="73">
        <v>1.99511543236759E-4</v>
      </c>
      <c r="F43" s="73">
        <v>1.6279649889917403E-4</v>
      </c>
      <c r="G43" s="74">
        <v>1.5055759293988383E-4</v>
      </c>
      <c r="H43" s="72">
        <v>1.8060069033063421E-4</v>
      </c>
      <c r="I43" s="73">
        <v>2.0766312727287504E-4</v>
      </c>
      <c r="J43" s="73">
        <v>1.8282929694957693E-4</v>
      </c>
      <c r="K43" s="73">
        <v>2.1523960388484425E-4</v>
      </c>
      <c r="L43" s="73">
        <v>1.8081143852241235E-4</v>
      </c>
      <c r="M43" s="74">
        <v>1.3899346569823059E-4</v>
      </c>
      <c r="N43" s="72">
        <v>1.6226496982367305E-4</v>
      </c>
      <c r="O43" s="73">
        <v>2.2276480000215537E-4</v>
      </c>
      <c r="P43" s="73">
        <v>1.572378458476086E-4</v>
      </c>
      <c r="Q43" s="73">
        <v>1.9417385656919926E-4</v>
      </c>
      <c r="R43" s="73">
        <v>1.6430313413663998E-4</v>
      </c>
      <c r="S43" s="74">
        <v>1.5201571486056281E-4</v>
      </c>
      <c r="T43" s="72">
        <v>1.6706234515765793E-4</v>
      </c>
      <c r="U43" s="73">
        <v>2.0150539201031526E-4</v>
      </c>
      <c r="V43" s="73">
        <v>1.4330219080213913E-4</v>
      </c>
      <c r="W43" s="73">
        <v>2.1808398814363749E-4</v>
      </c>
      <c r="X43" s="73">
        <v>1.683367579941342E-4</v>
      </c>
      <c r="Y43" s="74">
        <v>1.6290997176876608E-4</v>
      </c>
      <c r="Z43" s="72">
        <v>1.3717054864803124E-4</v>
      </c>
      <c r="AA43" s="73">
        <v>3.0339061254382822E-4</v>
      </c>
      <c r="AB43" s="73">
        <v>1.617925058812237E-4</v>
      </c>
      <c r="AC43" s="73">
        <v>2.1172587368199455E-4</v>
      </c>
      <c r="AD43" s="73">
        <v>1.5094544967135813E-4</v>
      </c>
      <c r="AE43" s="74">
        <v>1.4093329320669532E-4</v>
      </c>
    </row>
    <row r="44" spans="1:31" x14ac:dyDescent="0.3">
      <c r="A44" s="79" t="str">
        <f>GWP!A44</f>
        <v>Err -</v>
      </c>
      <c r="B44" s="76">
        <v>1.4433470525443252E-4</v>
      </c>
      <c r="C44" s="77">
        <v>1.4309623039980741E-4</v>
      </c>
      <c r="D44" s="77">
        <v>1.3786007232018788E-4</v>
      </c>
      <c r="E44" s="77">
        <v>1.9209107634857831E-4</v>
      </c>
      <c r="F44" s="77">
        <v>1.4209874347995036E-4</v>
      </c>
      <c r="G44" s="78">
        <v>1.278721059459552E-4</v>
      </c>
      <c r="H44" s="76">
        <v>1.6446166842482216E-4</v>
      </c>
      <c r="I44" s="77">
        <v>1.7844736709221067E-4</v>
      </c>
      <c r="J44" s="77">
        <v>1.5654229195380658E-4</v>
      </c>
      <c r="K44" s="77">
        <v>1.9142237872740166E-4</v>
      </c>
      <c r="L44" s="77">
        <v>1.6011553398030172E-4</v>
      </c>
      <c r="M44" s="78">
        <v>1.1471387644854721E-4</v>
      </c>
      <c r="N44" s="76">
        <v>1.4441597736915596E-4</v>
      </c>
      <c r="O44" s="77">
        <v>2.0906789777333848E-4</v>
      </c>
      <c r="P44" s="77">
        <v>1.4395869127046868E-4</v>
      </c>
      <c r="Q44" s="77">
        <v>1.853804120291466E-4</v>
      </c>
      <c r="R44" s="77">
        <v>1.4657898478363877E-4</v>
      </c>
      <c r="S44" s="78">
        <v>1.3143534177826056E-4</v>
      </c>
      <c r="T44" s="76">
        <v>1.4295067807023655E-4</v>
      </c>
      <c r="U44" s="77">
        <v>2.0696171234571597E-4</v>
      </c>
      <c r="V44" s="77">
        <v>1.234843845312222E-4</v>
      </c>
      <c r="W44" s="77">
        <v>2.1531229138935785E-4</v>
      </c>
      <c r="X44" s="77">
        <v>1.516798016938484E-4</v>
      </c>
      <c r="Y44" s="78">
        <v>1.4152396500703951E-4</v>
      </c>
      <c r="Z44" s="76">
        <v>1.2045964525166715E-4</v>
      </c>
      <c r="AA44" s="77">
        <v>2.9187179366722718E-4</v>
      </c>
      <c r="AB44" s="77">
        <v>1.3442249089797253E-4</v>
      </c>
      <c r="AC44" s="77">
        <v>2.0164292591862967E-4</v>
      </c>
      <c r="AD44" s="77">
        <v>1.2961860202727034E-4</v>
      </c>
      <c r="AE44" s="78">
        <v>1.1979759053594384E-4</v>
      </c>
    </row>
    <row r="45" spans="1:31" x14ac:dyDescent="0.3">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row>
    <row r="46" spans="1:3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31" ht="27.6" x14ac:dyDescent="0.3">
      <c r="B47" s="81" t="str">
        <f>GWP!B47</f>
        <v>FW_sep.</v>
      </c>
      <c r="C47" s="82" t="str">
        <f>GWP!C47</f>
        <v>FW_residual</v>
      </c>
      <c r="D47" s="82" t="str">
        <f>GWP!D47</f>
        <v>FW_AD</v>
      </c>
      <c r="E47" s="82" t="str">
        <f>GWP!E47</f>
        <v>FW_Inc</v>
      </c>
      <c r="F47" s="82" t="str">
        <f>GWP!F47</f>
        <v>SS_AD_Inc</v>
      </c>
      <c r="G47" s="83" t="str">
        <f>GWP!G47</f>
        <v>SS_AD_UOL</v>
      </c>
      <c r="H47" s="81" t="str">
        <f>GWP!H47</f>
        <v>FW_sep.</v>
      </c>
      <c r="I47" s="82" t="str">
        <f>GWP!I47</f>
        <v>FW_residual</v>
      </c>
      <c r="J47" s="82" t="str">
        <f>GWP!J47</f>
        <v>FW_AD</v>
      </c>
      <c r="K47" s="82" t="str">
        <f>GWP!K47</f>
        <v>FW_Inc</v>
      </c>
      <c r="L47" s="82" t="str">
        <f>GWP!L47</f>
        <v>SS_AD_Inc</v>
      </c>
      <c r="M47" s="83" t="str">
        <f>GWP!M47</f>
        <v>SS_AD_UOL</v>
      </c>
      <c r="N47" s="81" t="str">
        <f>GWP!N47</f>
        <v>FW_sep.</v>
      </c>
      <c r="O47" s="82" t="str">
        <f>GWP!O47</f>
        <v>FW_residual</v>
      </c>
      <c r="P47" s="82" t="str">
        <f>GWP!P47</f>
        <v>FW_AD</v>
      </c>
      <c r="Q47" s="82" t="str">
        <f>GWP!Q47</f>
        <v>FW_Inc</v>
      </c>
      <c r="R47" s="82" t="str">
        <f>GWP!R47</f>
        <v>SS_AD_Inc</v>
      </c>
      <c r="S47" s="83" t="str">
        <f>GWP!S47</f>
        <v>SS_AD_UOL</v>
      </c>
      <c r="T47" s="81" t="str">
        <f>GWP!T47</f>
        <v>FW_sep.</v>
      </c>
      <c r="U47" s="82" t="str">
        <f>GWP!U47</f>
        <v>FW_residual</v>
      </c>
      <c r="V47" s="82" t="str">
        <f>GWP!V47</f>
        <v>FW_AD</v>
      </c>
      <c r="W47" s="82" t="str">
        <f>GWP!W47</f>
        <v>FW_Inc</v>
      </c>
      <c r="X47" s="82" t="str">
        <f>GWP!X47</f>
        <v>SS_AD_Inc</v>
      </c>
      <c r="Y47" s="83" t="str">
        <f>GWP!Y47</f>
        <v>SS_AD_UOL</v>
      </c>
      <c r="Z47" s="81" t="str">
        <f>GWP!Z47</f>
        <v>FW_sep.</v>
      </c>
      <c r="AA47" s="82" t="str">
        <f>GWP!AA47</f>
        <v>FW_residual</v>
      </c>
      <c r="AB47" s="82" t="str">
        <f>GWP!AB47</f>
        <v>FW_AD</v>
      </c>
      <c r="AC47" s="82" t="str">
        <f>GWP!AC47</f>
        <v>FW_Inc</v>
      </c>
      <c r="AD47" s="82" t="str">
        <f>GWP!AD47</f>
        <v>SS_AD_Inc</v>
      </c>
      <c r="AE47" s="83" t="str">
        <f>GWP!AE47</f>
        <v>SS_AD_UOL</v>
      </c>
    </row>
    <row r="48" spans="1:31" x14ac:dyDescent="0.3">
      <c r="A48" s="57" t="str">
        <f>GWP!A48</f>
        <v>Baseline</v>
      </c>
      <c r="B48" s="69">
        <f t="shared" ref="B48:AE48" si="7">B42</f>
        <v>1.8051907085365934E-4</v>
      </c>
      <c r="C48" s="70">
        <f t="shared" si="7"/>
        <v>4.6184441208268345E-4</v>
      </c>
      <c r="D48" s="70">
        <f t="shared" si="7"/>
        <v>1.8135255716460766E-4</v>
      </c>
      <c r="E48" s="70">
        <f t="shared" si="7"/>
        <v>3.4642489901254736E-4</v>
      </c>
      <c r="F48" s="70">
        <f t="shared" si="7"/>
        <v>2.6075604854234881E-4</v>
      </c>
      <c r="G48" s="71">
        <f t="shared" si="7"/>
        <v>1.644710335339871E-4</v>
      </c>
      <c r="H48" s="69">
        <f t="shared" si="7"/>
        <v>1.8056236722441624E-4</v>
      </c>
      <c r="I48" s="70">
        <f t="shared" si="7"/>
        <v>6.5081971784184322E-4</v>
      </c>
      <c r="J48" s="70">
        <f t="shared" si="7"/>
        <v>1.7789304870427069E-4</v>
      </c>
      <c r="K48" s="70">
        <f t="shared" si="7"/>
        <v>6.5700094628944907E-4</v>
      </c>
      <c r="L48" s="70">
        <f t="shared" si="7"/>
        <v>1.7974568257907549E-4</v>
      </c>
      <c r="M48" s="71">
        <f t="shared" si="7"/>
        <v>1.8744684466939351E-4</v>
      </c>
      <c r="N48" s="69">
        <f t="shared" si="7"/>
        <v>1.6245979603607909E-4</v>
      </c>
      <c r="O48" s="70">
        <f t="shared" si="7"/>
        <v>-2.1789298802428895E-4</v>
      </c>
      <c r="P48" s="70">
        <f t="shared" si="7"/>
        <v>1.6177383076832242E-4</v>
      </c>
      <c r="Q48" s="70">
        <f t="shared" si="7"/>
        <v>3.5434580436038851E-4</v>
      </c>
      <c r="R48" s="70">
        <f t="shared" si="7"/>
        <v>3.1141516687852668E-4</v>
      </c>
      <c r="S48" s="71">
        <f t="shared" si="7"/>
        <v>1.7653469384472923E-4</v>
      </c>
      <c r="T48" s="69">
        <f t="shared" si="7"/>
        <v>6.234309610972992E-4</v>
      </c>
      <c r="U48" s="70">
        <f t="shared" si="7"/>
        <v>4.1695749054203383E-4</v>
      </c>
      <c r="V48" s="70">
        <f t="shared" si="7"/>
        <v>2.4303415974620755E-4</v>
      </c>
      <c r="W48" s="70">
        <f t="shared" si="7"/>
        <v>4.1303280976914353E-4</v>
      </c>
      <c r="X48" s="70">
        <f t="shared" si="7"/>
        <v>6.2708269334138089E-4</v>
      </c>
      <c r="Y48" s="71">
        <f t="shared" si="7"/>
        <v>6.2404098039943998E-4</v>
      </c>
      <c r="Z48" s="69">
        <f t="shared" si="7"/>
        <v>2.5738733271354121E-4</v>
      </c>
      <c r="AA48" s="70">
        <f t="shared" si="7"/>
        <v>1.4556276079640793E-4</v>
      </c>
      <c r="AB48" s="70">
        <f t="shared" si="7"/>
        <v>1.0362319947790485E-4</v>
      </c>
      <c r="AC48" s="70">
        <f t="shared" si="7"/>
        <v>6.8813769930219223E-4</v>
      </c>
      <c r="AD48" s="70">
        <f t="shared" si="7"/>
        <v>2.7135588286884973E-4</v>
      </c>
      <c r="AE48" s="71">
        <f t="shared" si="7"/>
        <v>2.1138474096559894E-4</v>
      </c>
    </row>
    <row r="49" spans="1:31" x14ac:dyDescent="0.3">
      <c r="A49" s="57" t="str">
        <f>GWP!A49</f>
        <v>LDPE</v>
      </c>
      <c r="B49" s="72">
        <v>2.2886565380887314E-4</v>
      </c>
      <c r="C49" s="73">
        <v>2.2879401819610724E-4</v>
      </c>
      <c r="D49" s="73">
        <v>2.2883559537531498E-4</v>
      </c>
      <c r="E49" s="73">
        <v>2.4190124071231519E-4</v>
      </c>
      <c r="F49" s="73">
        <v>2.288454701098505E-4</v>
      </c>
      <c r="G49" s="74">
        <v>2.2876896055551795E-4</v>
      </c>
      <c r="H49" s="72">
        <v>1.8783408008087184E-4</v>
      </c>
      <c r="I49" s="73">
        <v>1.8790781155717632E-4</v>
      </c>
      <c r="J49" s="73">
        <v>1.8763783308911887E-4</v>
      </c>
      <c r="K49" s="73">
        <v>1.8795674474067809E-4</v>
      </c>
      <c r="L49" s="73">
        <v>1.8761416876355829E-4</v>
      </c>
      <c r="M49" s="74">
        <v>1.8789256597576739E-4</v>
      </c>
      <c r="N49" s="72">
        <v>2.3220329714703446E-4</v>
      </c>
      <c r="O49" s="73">
        <v>2.3225968068018964E-4</v>
      </c>
      <c r="P49" s="73">
        <v>2.3226940540871927E-4</v>
      </c>
      <c r="Q49" s="73">
        <v>2.6123103175590417E-4</v>
      </c>
      <c r="R49" s="73">
        <v>2.3224620330007773E-4</v>
      </c>
      <c r="S49" s="74">
        <v>2.3231170028039906E-4</v>
      </c>
      <c r="T49" s="72">
        <v>2.4718887744494566E-4</v>
      </c>
      <c r="U49" s="73">
        <v>2.4695814584948438E-4</v>
      </c>
      <c r="V49" s="73">
        <v>2.472137818979203E-4</v>
      </c>
      <c r="W49" s="73">
        <v>2.4709812694923857E-4</v>
      </c>
      <c r="X49" s="73">
        <v>2.4706339503179488E-4</v>
      </c>
      <c r="Y49" s="74">
        <v>2.4726229326726599E-4</v>
      </c>
      <c r="Z49" s="72">
        <v>2.0575536894559194E-4</v>
      </c>
      <c r="AA49" s="73">
        <v>2.0575903132447106E-4</v>
      </c>
      <c r="AB49" s="73">
        <v>2.0576463148243475E-4</v>
      </c>
      <c r="AC49" s="73">
        <v>1.9615656708696071E-4</v>
      </c>
      <c r="AD49" s="73">
        <v>2.0575950745351388E-4</v>
      </c>
      <c r="AE49" s="74">
        <v>2.0573750667348892E-4</v>
      </c>
    </row>
    <row r="50" spans="1:31" x14ac:dyDescent="0.3">
      <c r="A50" s="57" t="str">
        <f>GWP!A50</f>
        <v>PP</v>
      </c>
      <c r="B50" s="72">
        <v>2.2949140463857578E-4</v>
      </c>
      <c r="C50" s="73">
        <v>2.2941976902580988E-4</v>
      </c>
      <c r="D50" s="73">
        <v>2.2946134620501762E-4</v>
      </c>
      <c r="E50" s="73">
        <v>2.4252699154201783E-4</v>
      </c>
      <c r="F50" s="73">
        <v>2.2947122093955314E-4</v>
      </c>
      <c r="G50" s="74">
        <v>2.2939471138522059E-4</v>
      </c>
      <c r="H50" s="72">
        <v>1.8845983091057448E-4</v>
      </c>
      <c r="I50" s="73">
        <v>1.8853356238687896E-4</v>
      </c>
      <c r="J50" s="73">
        <v>1.8826358391882151E-4</v>
      </c>
      <c r="K50" s="73">
        <v>1.8858249557038073E-4</v>
      </c>
      <c r="L50" s="73">
        <v>1.8823991959326093E-4</v>
      </c>
      <c r="M50" s="74">
        <v>1.8851831680547003E-4</v>
      </c>
      <c r="N50" s="72">
        <v>2.328290479767371E-4</v>
      </c>
      <c r="O50" s="73">
        <v>2.3288543150989228E-4</v>
      </c>
      <c r="P50" s="73">
        <v>2.3289515623842191E-4</v>
      </c>
      <c r="Q50" s="73">
        <v>2.6185678258560681E-4</v>
      </c>
      <c r="R50" s="73">
        <v>2.3287195412978037E-4</v>
      </c>
      <c r="S50" s="74">
        <v>2.329374511101017E-4</v>
      </c>
      <c r="T50" s="72">
        <v>2.478146282746483E-4</v>
      </c>
      <c r="U50" s="73">
        <v>2.4758389667918701E-4</v>
      </c>
      <c r="V50" s="73">
        <v>2.4783953272762294E-4</v>
      </c>
      <c r="W50" s="73">
        <v>2.4772387777894121E-4</v>
      </c>
      <c r="X50" s="73">
        <v>2.4768914586149752E-4</v>
      </c>
      <c r="Y50" s="74">
        <v>2.4788804409696863E-4</v>
      </c>
      <c r="Z50" s="72">
        <v>2.0638111977529458E-4</v>
      </c>
      <c r="AA50" s="73">
        <v>2.063847821541737E-4</v>
      </c>
      <c r="AB50" s="73">
        <v>2.0639038231213739E-4</v>
      </c>
      <c r="AC50" s="73">
        <v>1.9678231791666335E-4</v>
      </c>
      <c r="AD50" s="73">
        <v>2.0638525828321652E-4</v>
      </c>
      <c r="AE50" s="74">
        <v>2.0636325750319156E-4</v>
      </c>
    </row>
    <row r="51" spans="1:31" x14ac:dyDescent="0.3">
      <c r="A51" s="57" t="str">
        <f>GWP!A51</f>
        <v>PUR</v>
      </c>
      <c r="B51" s="72">
        <v>5.3102810516067705E-4</v>
      </c>
      <c r="C51" s="73">
        <v>5.3095646954791115E-4</v>
      </c>
      <c r="D51" s="73">
        <v>5.3099804672711889E-4</v>
      </c>
      <c r="E51" s="73">
        <v>5.4406369206411913E-4</v>
      </c>
      <c r="F51" s="73">
        <v>5.3100792146165449E-4</v>
      </c>
      <c r="G51" s="74">
        <v>5.3093141190732184E-4</v>
      </c>
      <c r="H51" s="72">
        <v>4.8999653143267578E-4</v>
      </c>
      <c r="I51" s="73">
        <v>4.9007026290898029E-4</v>
      </c>
      <c r="J51" s="73">
        <v>4.8980028444092283E-4</v>
      </c>
      <c r="K51" s="73">
        <v>4.90119196092482E-4</v>
      </c>
      <c r="L51" s="73">
        <v>4.897766201153622E-4</v>
      </c>
      <c r="M51" s="74">
        <v>4.9005501732757133E-4</v>
      </c>
      <c r="N51" s="72">
        <v>5.343657484988384E-4</v>
      </c>
      <c r="O51" s="73">
        <v>5.3442213203199363E-4</v>
      </c>
      <c r="P51" s="73">
        <v>5.3443185676052324E-4</v>
      </c>
      <c r="Q51" s="73">
        <v>5.6339348310770817E-4</v>
      </c>
      <c r="R51" s="73">
        <v>5.3440865465188164E-4</v>
      </c>
      <c r="S51" s="74">
        <v>5.3447415163220306E-4</v>
      </c>
      <c r="T51" s="72">
        <v>5.493513287967496E-4</v>
      </c>
      <c r="U51" s="73">
        <v>5.4912059720128826E-4</v>
      </c>
      <c r="V51" s="73">
        <v>5.493762332497243E-4</v>
      </c>
      <c r="W51" s="73">
        <v>5.4926057830104245E-4</v>
      </c>
      <c r="X51" s="73">
        <v>5.4922584638359881E-4</v>
      </c>
      <c r="Y51" s="74">
        <v>5.4942474461906993E-4</v>
      </c>
      <c r="Z51" s="72">
        <v>5.0791782029739586E-4</v>
      </c>
      <c r="AA51" s="73">
        <v>5.0792148267627497E-4</v>
      </c>
      <c r="AB51" s="73">
        <v>5.0792708283423863E-4</v>
      </c>
      <c r="AC51" s="73">
        <v>4.9831901843876462E-4</v>
      </c>
      <c r="AD51" s="73">
        <v>5.0792195880531785E-4</v>
      </c>
      <c r="AE51" s="74">
        <v>5.0789995802529291E-4</v>
      </c>
    </row>
    <row r="52" spans="1:31" x14ac:dyDescent="0.3">
      <c r="A52" s="57" t="str">
        <f>GWP!A52</f>
        <v>PHA1</v>
      </c>
      <c r="B52" s="72">
        <v>6.6098040117643629E-4</v>
      </c>
      <c r="C52" s="73">
        <v>6.6099546078149482E-4</v>
      </c>
      <c r="D52" s="73">
        <v>6.6103029028674945E-4</v>
      </c>
      <c r="E52" s="73">
        <v>6.4004362383948221E-4</v>
      </c>
      <c r="F52" s="73">
        <v>6.6105898123381085E-4</v>
      </c>
      <c r="G52" s="74">
        <v>6.610230535245863E-4</v>
      </c>
      <c r="H52" s="72">
        <v>5.8585177925757435E-4</v>
      </c>
      <c r="I52" s="73">
        <v>5.8593683850067862E-4</v>
      </c>
      <c r="J52" s="73">
        <v>5.8565673116062927E-4</v>
      </c>
      <c r="K52" s="73">
        <v>5.8596695121288162E-4</v>
      </c>
      <c r="L52" s="73">
        <v>5.8563236620930615E-4</v>
      </c>
      <c r="M52" s="74">
        <v>5.8591531844952457E-4</v>
      </c>
      <c r="N52" s="72">
        <v>6.3910162796744908E-4</v>
      </c>
      <c r="O52" s="73">
        <v>6.3920231808385598E-4</v>
      </c>
      <c r="P52" s="73">
        <v>6.3921660735732238E-4</v>
      </c>
      <c r="Q52" s="73">
        <v>6.5925166880820849E-4</v>
      </c>
      <c r="R52" s="73">
        <v>6.3919876775395525E-4</v>
      </c>
      <c r="S52" s="74">
        <v>6.3930150103014825E-4</v>
      </c>
      <c r="T52" s="72">
        <v>6.4521075032582015E-4</v>
      </c>
      <c r="U52" s="73">
        <v>6.449830257731911E-4</v>
      </c>
      <c r="V52" s="73">
        <v>6.4523719831897257E-4</v>
      </c>
      <c r="W52" s="73">
        <v>6.4510975685248253E-4</v>
      </c>
      <c r="X52" s="73">
        <v>6.4508587716099075E-4</v>
      </c>
      <c r="Y52" s="74">
        <v>6.4528027411954751E-4</v>
      </c>
      <c r="Z52" s="72">
        <v>6.0873100401070274E-4</v>
      </c>
      <c r="AA52" s="73">
        <v>6.0873467935466203E-4</v>
      </c>
      <c r="AB52" s="73">
        <v>6.0874024883855813E-4</v>
      </c>
      <c r="AC52" s="73">
        <v>5.9418508298614042E-4</v>
      </c>
      <c r="AD52" s="73">
        <v>6.0873513131060411E-4</v>
      </c>
      <c r="AE52" s="74">
        <v>6.0871313426192849E-4</v>
      </c>
    </row>
    <row r="53" spans="1:31" x14ac:dyDescent="0.3">
      <c r="A53" s="57" t="str">
        <f>GWP!A53</f>
        <v>PHA2</v>
      </c>
      <c r="B53" s="72">
        <v>8.210275630849464E-4</v>
      </c>
      <c r="C53" s="73">
        <v>8.2104262269000494E-4</v>
      </c>
      <c r="D53" s="73">
        <v>8.2107745219525956E-4</v>
      </c>
      <c r="E53" s="73">
        <v>8.0009078574799232E-4</v>
      </c>
      <c r="F53" s="73">
        <v>8.2110614314232096E-4</v>
      </c>
      <c r="G53" s="74">
        <v>8.2107021543309641E-4</v>
      </c>
      <c r="H53" s="72">
        <v>7.4589894116608446E-4</v>
      </c>
      <c r="I53" s="73">
        <v>7.4598400040918873E-4</v>
      </c>
      <c r="J53" s="73">
        <v>7.4570389306913938E-4</v>
      </c>
      <c r="K53" s="73">
        <v>7.4601411312139173E-4</v>
      </c>
      <c r="L53" s="73">
        <v>7.4567952811781615E-4</v>
      </c>
      <c r="M53" s="74">
        <v>7.4596248035803468E-4</v>
      </c>
      <c r="N53" s="72">
        <v>7.9914878987595919E-4</v>
      </c>
      <c r="O53" s="73">
        <v>7.9924947999236609E-4</v>
      </c>
      <c r="P53" s="73">
        <v>7.9926376926583249E-4</v>
      </c>
      <c r="Q53" s="73">
        <v>8.192988307167186E-4</v>
      </c>
      <c r="R53" s="73">
        <v>7.9924592966246536E-4</v>
      </c>
      <c r="S53" s="74">
        <v>7.9934866293865836E-4</v>
      </c>
      <c r="T53" s="72">
        <v>8.0525791223433026E-4</v>
      </c>
      <c r="U53" s="73">
        <v>8.0503018768170122E-4</v>
      </c>
      <c r="V53" s="73">
        <v>8.0528436022748269E-4</v>
      </c>
      <c r="W53" s="73">
        <v>8.0515691876099265E-4</v>
      </c>
      <c r="X53" s="73">
        <v>8.0513303906950087E-4</v>
      </c>
      <c r="Y53" s="74">
        <v>8.0532743602805762E-4</v>
      </c>
      <c r="Z53" s="72">
        <v>7.6877816591921285E-4</v>
      </c>
      <c r="AA53" s="73">
        <v>7.6878184126317204E-4</v>
      </c>
      <c r="AB53" s="73">
        <v>7.6878741074706824E-4</v>
      </c>
      <c r="AC53" s="73">
        <v>7.5423224489465064E-4</v>
      </c>
      <c r="AD53" s="73">
        <v>7.6878229321911422E-4</v>
      </c>
      <c r="AE53" s="74">
        <v>7.6876029617043849E-4</v>
      </c>
    </row>
    <row r="54" spans="1:31" x14ac:dyDescent="0.3">
      <c r="A54" s="57" t="str">
        <f>GWP!A54</f>
        <v>PHA3</v>
      </c>
      <c r="B54" s="72">
        <v>8.8699223252323772E-4</v>
      </c>
      <c r="C54" s="73">
        <v>8.8700729212829626E-4</v>
      </c>
      <c r="D54" s="73">
        <v>8.8704212163355088E-4</v>
      </c>
      <c r="E54" s="73">
        <v>8.6605545518628365E-4</v>
      </c>
      <c r="F54" s="73">
        <v>8.8707081258061228E-4</v>
      </c>
      <c r="G54" s="74">
        <v>8.8703488487138773E-4</v>
      </c>
      <c r="H54" s="72">
        <v>8.1186361060437578E-4</v>
      </c>
      <c r="I54" s="73">
        <v>8.1194866984748005E-4</v>
      </c>
      <c r="J54" s="73">
        <v>8.116685625074307E-4</v>
      </c>
      <c r="K54" s="73">
        <v>8.1197878255968305E-4</v>
      </c>
      <c r="L54" s="73">
        <v>8.1164419755610758E-4</v>
      </c>
      <c r="M54" s="74">
        <v>8.11927149796326E-4</v>
      </c>
      <c r="N54" s="72">
        <v>8.6511345931425052E-4</v>
      </c>
      <c r="O54" s="73">
        <v>8.6521414943065741E-4</v>
      </c>
      <c r="P54" s="73">
        <v>8.6522843870412381E-4</v>
      </c>
      <c r="Q54" s="73">
        <v>8.8526350015500992E-4</v>
      </c>
      <c r="R54" s="73">
        <v>8.6521059910075668E-4</v>
      </c>
      <c r="S54" s="74">
        <v>8.6531333237694968E-4</v>
      </c>
      <c r="T54" s="72">
        <v>8.7122258167262158E-4</v>
      </c>
      <c r="U54" s="73">
        <v>8.7099485711999254E-4</v>
      </c>
      <c r="V54" s="73">
        <v>8.7124902966577401E-4</v>
      </c>
      <c r="W54" s="73">
        <v>8.7112158819928397E-4</v>
      </c>
      <c r="X54" s="73">
        <v>8.7109770850779219E-4</v>
      </c>
      <c r="Y54" s="74">
        <v>8.7129210546634894E-4</v>
      </c>
      <c r="Z54" s="72">
        <v>8.3474283535750417E-4</v>
      </c>
      <c r="AA54" s="73">
        <v>8.3474651070146347E-4</v>
      </c>
      <c r="AB54" s="73">
        <v>8.3475208018535957E-4</v>
      </c>
      <c r="AC54" s="73">
        <v>8.2019691433294186E-4</v>
      </c>
      <c r="AD54" s="73">
        <v>8.3474696265740554E-4</v>
      </c>
      <c r="AE54" s="74">
        <v>8.3472496560872992E-4</v>
      </c>
    </row>
    <row r="55" spans="1:31" x14ac:dyDescent="0.3">
      <c r="A55" s="57" t="str">
        <f>GWP!A55</f>
        <v>Low CH4 leaking (biorefinery + CF)</v>
      </c>
      <c r="B55" s="72">
        <v>3.0633539759806523E-4</v>
      </c>
      <c r="C55" s="73">
        <v>4.2979274074292302E-4</v>
      </c>
      <c r="D55" s="73">
        <v>3.0308489302736583E-4</v>
      </c>
      <c r="E55" s="73">
        <v>3.1442966543151015E-4</v>
      </c>
      <c r="F55" s="73">
        <v>3.4570520203115257E-4</v>
      </c>
      <c r="G55" s="74">
        <v>2.4570491405777003E-4</v>
      </c>
      <c r="H55" s="72">
        <v>2.5816996462530632E-4</v>
      </c>
      <c r="I55" s="73">
        <v>5.9094483157238369E-4</v>
      </c>
      <c r="J55" s="73">
        <v>2.6026159555391718E-4</v>
      </c>
      <c r="K55" s="73">
        <v>5.8613476508606252E-4</v>
      </c>
      <c r="L55" s="73">
        <v>2.5622307627861892E-4</v>
      </c>
      <c r="M55" s="74">
        <v>2.6566278701880533E-4</v>
      </c>
      <c r="N55" s="72">
        <v>2.6609242923999121E-4</v>
      </c>
      <c r="O55" s="73">
        <v>-2.3440241538263116E-4</v>
      </c>
      <c r="P55" s="73">
        <v>2.655561791308959E-4</v>
      </c>
      <c r="Q55" s="73">
        <v>3.1388067077165989E-4</v>
      </c>
      <c r="R55" s="73">
        <v>3.9059706137735628E-4</v>
      </c>
      <c r="S55" s="74">
        <v>2.5311275534427774E-4</v>
      </c>
      <c r="T55" s="72">
        <v>5.4722990714268984E-4</v>
      </c>
      <c r="U55" s="73">
        <v>3.3856381556154571E-4</v>
      </c>
      <c r="V55" s="73">
        <v>3.2618811150110022E-4</v>
      </c>
      <c r="W55" s="73">
        <v>3.4254926446892451E-4</v>
      </c>
      <c r="X55" s="73">
        <v>5.4885879277104656E-4</v>
      </c>
      <c r="Y55" s="74">
        <v>5.4629294378073128E-4</v>
      </c>
      <c r="Z55" s="72">
        <v>3.2893098713991935E-4</v>
      </c>
      <c r="AA55" s="73">
        <v>1.1805663835981473E-4</v>
      </c>
      <c r="AB55" s="73">
        <v>2.0656317886806808E-4</v>
      </c>
      <c r="AC55" s="73">
        <v>6.6238592071248209E-4</v>
      </c>
      <c r="AD55" s="73">
        <v>3.1364226076855003E-4</v>
      </c>
      <c r="AE55" s="74">
        <v>2.5212997837095378E-4</v>
      </c>
    </row>
    <row r="56" spans="1:31" x14ac:dyDescent="0.3">
      <c r="A56" s="57" t="str">
        <f>GWP!A56</f>
        <v>Biogas upgrading (biorefinery + CF)</v>
      </c>
      <c r="B56" s="72">
        <v>5.6438220500204766E-4</v>
      </c>
      <c r="C56" s="73">
        <v>4.1084364072565893E-4</v>
      </c>
      <c r="D56" s="73">
        <v>5.590549800048646E-4</v>
      </c>
      <c r="E56" s="73">
        <v>2.866899497970152E-4</v>
      </c>
      <c r="F56" s="73">
        <v>4.9853709143556156E-4</v>
      </c>
      <c r="G56" s="74">
        <v>4.0506691557084385E-4</v>
      </c>
      <c r="H56" s="72">
        <v>4.165482203208309E-4</v>
      </c>
      <c r="I56" s="73">
        <v>4.3834387614518375E-4</v>
      </c>
      <c r="J56" s="73">
        <v>4.1886318700620328E-4</v>
      </c>
      <c r="K56" s="73">
        <v>4.3059544490556679E-4</v>
      </c>
      <c r="L56" s="73">
        <v>4.1398913166720315E-4</v>
      </c>
      <c r="M56" s="74">
        <v>4.2116939966973382E-4</v>
      </c>
      <c r="N56" s="72">
        <v>5.5850343791883869E-4</v>
      </c>
      <c r="O56" s="73">
        <v>-2.6984476529194661E-4</v>
      </c>
      <c r="P56" s="73">
        <v>5.6397610837149884E-4</v>
      </c>
      <c r="Q56" s="73">
        <v>1.9359566554930834E-4</v>
      </c>
      <c r="R56" s="73">
        <v>6.025971398552351E-4</v>
      </c>
      <c r="S56" s="74">
        <v>4.6898231659818561E-4</v>
      </c>
      <c r="T56" s="72">
        <v>3.8398129243727891E-4</v>
      </c>
      <c r="U56" s="73">
        <v>1.7390669140009474E-4</v>
      </c>
      <c r="V56" s="73">
        <v>5.355320767060905E-4</v>
      </c>
      <c r="W56" s="73">
        <v>1.8067112666940064E-4</v>
      </c>
      <c r="X56" s="73">
        <v>3.8675983980788754E-4</v>
      </c>
      <c r="Y56" s="74">
        <v>3.7939379957718517E-4</v>
      </c>
      <c r="Z56" s="72">
        <v>5.3130812996694549E-4</v>
      </c>
      <c r="AA56" s="73">
        <v>6.9587672905833481E-5</v>
      </c>
      <c r="AB56" s="73">
        <v>4.9165155626672741E-4</v>
      </c>
      <c r="AC56" s="73">
        <v>6.1364431515081885E-4</v>
      </c>
      <c r="AD56" s="73">
        <v>3.9576121960708822E-4</v>
      </c>
      <c r="AE56" s="74">
        <v>3.3376293224815024E-4</v>
      </c>
    </row>
    <row r="57" spans="1:31" x14ac:dyDescent="0.3">
      <c r="A57" s="57" t="str">
        <f>GWP!A57</f>
        <v>Low CH4 leaking (only biorefinery)</v>
      </c>
      <c r="B57" s="72">
        <v>1.3239474309566305E-4</v>
      </c>
      <c r="C57" s="73">
        <v>4.1360461538866622E-4</v>
      </c>
      <c r="D57" s="73">
        <v>1.3315661792872088E-4</v>
      </c>
      <c r="E57" s="73">
        <v>3.0078478242862738E-4</v>
      </c>
      <c r="F57" s="73">
        <v>1.5328454397681415E-4</v>
      </c>
      <c r="G57" s="74">
        <v>5.8895354262325866E-5</v>
      </c>
      <c r="H57" s="72">
        <v>8.0895464122166376E-5</v>
      </c>
      <c r="I57" s="73">
        <v>5.5418168548190339E-4</v>
      </c>
      <c r="J57" s="73">
        <v>7.5720652734645225E-5</v>
      </c>
      <c r="K57" s="73">
        <v>5.4869012179961771E-4</v>
      </c>
      <c r="L57" s="73">
        <v>7.3498845165976314E-5</v>
      </c>
      <c r="M57" s="74">
        <v>9.1772982053560381E-5</v>
      </c>
      <c r="N57" s="72">
        <v>9.0867885086562265E-5</v>
      </c>
      <c r="O57" s="73">
        <v>-2.8072501565680339E-4</v>
      </c>
      <c r="P57" s="73">
        <v>9.2357755818068773E-5</v>
      </c>
      <c r="Q57" s="73">
        <v>2.9381253107226083E-4</v>
      </c>
      <c r="R57" s="73">
        <v>2.0611850693909241E-4</v>
      </c>
      <c r="S57" s="74">
        <v>7.2469886033121167E-5</v>
      </c>
      <c r="T57" s="72">
        <v>5.1221959136248259E-4</v>
      </c>
      <c r="U57" s="73">
        <v>2.9818899179276267E-4</v>
      </c>
      <c r="V57" s="73">
        <v>1.4056672572905233E-4</v>
      </c>
      <c r="W57" s="73">
        <v>3.1155106406551247E-4</v>
      </c>
      <c r="X57" s="73">
        <v>5.1595849796946022E-4</v>
      </c>
      <c r="Y57" s="74">
        <v>5.2486919939394403E-4</v>
      </c>
      <c r="Z57" s="72">
        <v>2.0896840203644913E-4</v>
      </c>
      <c r="AA57" s="73">
        <v>9.5968887747628894E-5</v>
      </c>
      <c r="AB57" s="73">
        <v>6.3968023732048277E-5</v>
      </c>
      <c r="AC57" s="73">
        <v>6.4706732071136467E-4</v>
      </c>
      <c r="AD57" s="73">
        <v>1.6998270399086853E-4</v>
      </c>
      <c r="AE57" s="74">
        <v>1.0393726424285992E-4</v>
      </c>
    </row>
    <row r="58" spans="1:31" x14ac:dyDescent="0.3">
      <c r="A58" s="57" t="str">
        <f>GWP!A58</f>
        <v>Biogas upgrading (only biorefinery)</v>
      </c>
      <c r="B58" s="72">
        <v>7.8564229417365451E-5</v>
      </c>
      <c r="C58" s="73">
        <v>3.6495778296077841E-4</v>
      </c>
      <c r="D58" s="73">
        <v>8.7215471967741742E-5</v>
      </c>
      <c r="E58" s="73">
        <v>2.3786079905034418E-4</v>
      </c>
      <c r="F58" s="73">
        <v>-2.6067199150075309E-5</v>
      </c>
      <c r="G58" s="74">
        <v>-1.2749167869671626E-4</v>
      </c>
      <c r="H58" s="72">
        <v>-1.1776379264433738E-4</v>
      </c>
      <c r="I58" s="73">
        <v>3.577721042860181E-4</v>
      </c>
      <c r="J58" s="73">
        <v>-1.2303929719145385E-4</v>
      </c>
      <c r="K58" s="73">
        <v>3.4860818126169677E-4</v>
      </c>
      <c r="L58" s="73">
        <v>-1.2478190038565348E-4</v>
      </c>
      <c r="M58" s="74">
        <v>-1.0281970204014216E-4</v>
      </c>
      <c r="N58" s="72">
        <v>-6.7928528093450064E-5</v>
      </c>
      <c r="O58" s="73">
        <v>-4.4255371502904475E-4</v>
      </c>
      <c r="P58" s="73">
        <v>-6.6174429899000615E-5</v>
      </c>
      <c r="Q58" s="73">
        <v>1.3531047678631909E-4</v>
      </c>
      <c r="R58" s="73">
        <v>-6.3466439825082772E-5</v>
      </c>
      <c r="S58" s="74">
        <v>-1.9416086327428382E-4</v>
      </c>
      <c r="T58" s="72">
        <v>2.795133797718573E-4</v>
      </c>
      <c r="U58" s="73">
        <v>6.5324143364164141E-5</v>
      </c>
      <c r="V58" s="73">
        <v>-8.9429973717134457E-5</v>
      </c>
      <c r="W58" s="73">
        <v>8.0028607797831813E-5</v>
      </c>
      <c r="X58" s="73">
        <v>2.8559031392268923E-4</v>
      </c>
      <c r="Y58" s="74">
        <v>2.8847364382080746E-4</v>
      </c>
      <c r="Z58" s="72">
        <v>1.257918030650481E-4</v>
      </c>
      <c r="AA58" s="73">
        <v>1.422854706185518E-5</v>
      </c>
      <c r="AB58" s="73">
        <v>-1.9342979839147996E-5</v>
      </c>
      <c r="AC58" s="73">
        <v>5.6421963091858466E-4</v>
      </c>
      <c r="AD58" s="73">
        <v>-5.2293761971105267E-5</v>
      </c>
      <c r="AE58" s="74">
        <v>-1.1524692501413102E-4</v>
      </c>
    </row>
    <row r="59" spans="1:31" x14ac:dyDescent="0.3">
      <c r="A59" s="57" t="str">
        <f>GWP!A59</f>
        <v>Average electricity</v>
      </c>
      <c r="B59" s="72">
        <v>2.0407316737421378E-4</v>
      </c>
      <c r="C59" s="73">
        <v>4.3462410424653425E-4</v>
      </c>
      <c r="D59" s="73">
        <v>2.0449892346489958E-4</v>
      </c>
      <c r="E59" s="73">
        <v>2.6256779692540496E-4</v>
      </c>
      <c r="F59" s="73">
        <v>2.9900252543498419E-4</v>
      </c>
      <c r="G59" s="74">
        <v>1.7830560180321893E-4</v>
      </c>
      <c r="H59" s="72">
        <v>9.9700688452354245E-5</v>
      </c>
      <c r="I59" s="73">
        <v>1.2262458994876054E-3</v>
      </c>
      <c r="J59" s="73">
        <v>1.0286071572767269E-4</v>
      </c>
      <c r="K59" s="73">
        <v>1.2116358944312833E-3</v>
      </c>
      <c r="L59" s="73">
        <v>9.6331877795410642E-5</v>
      </c>
      <c r="M59" s="74">
        <v>1.7247232054729092E-4</v>
      </c>
      <c r="N59" s="72">
        <v>4.5462131969345736E-4</v>
      </c>
      <c r="O59" s="73">
        <v>-1.0375031074390522E-4</v>
      </c>
      <c r="P59" s="73">
        <v>4.6125091429445315E-4</v>
      </c>
      <c r="Q59" s="73">
        <v>3.5110747897515725E-4</v>
      </c>
      <c r="R59" s="73">
        <v>7.3387362472495375E-4</v>
      </c>
      <c r="S59" s="74">
        <v>4.0629535780986571E-4</v>
      </c>
      <c r="T59" s="72">
        <v>5.0479707940314722E-4</v>
      </c>
      <c r="U59" s="73">
        <v>4.5383181533978313E-4</v>
      </c>
      <c r="V59" s="73">
        <v>4.7251783898845194E-4</v>
      </c>
      <c r="W59" s="73">
        <v>4.5450248545712379E-4</v>
      </c>
      <c r="X59" s="73">
        <v>5.288585503093531E-4</v>
      </c>
      <c r="Y59" s="74">
        <v>5.0105009646580351E-4</v>
      </c>
      <c r="Z59" s="72">
        <v>4.4537364748050529E-4</v>
      </c>
      <c r="AA59" s="73">
        <v>2.9539184571506129E-4</v>
      </c>
      <c r="AB59" s="73">
        <v>3.3171269991040157E-4</v>
      </c>
      <c r="AC59" s="73">
        <v>1.028743618042496E-3</v>
      </c>
      <c r="AD59" s="73">
        <v>4.499129382503701E-4</v>
      </c>
      <c r="AE59" s="74">
        <v>3.3608168361140989E-4</v>
      </c>
    </row>
    <row r="60" spans="1:31" x14ac:dyDescent="0.3">
      <c r="A60" s="57" t="str">
        <f>GWP!A60</f>
        <v>Average space heating</v>
      </c>
      <c r="B60" s="84">
        <v>1.8409814091866917E-4</v>
      </c>
      <c r="C60" s="85">
        <v>4.5862682603270302E-4</v>
      </c>
      <c r="D60" s="85">
        <v>1.8512709291996823E-4</v>
      </c>
      <c r="E60" s="85">
        <v>3.3695907862132328E-4</v>
      </c>
      <c r="F60" s="85">
        <v>2.6280231460327011E-4</v>
      </c>
      <c r="G60" s="86">
        <v>1.6322433253922891E-4</v>
      </c>
      <c r="H60" s="84">
        <v>1.7982251742676035E-4</v>
      </c>
      <c r="I60" s="85">
        <v>6.6102164464419406E-4</v>
      </c>
      <c r="J60" s="85">
        <v>1.8018896615162481E-4</v>
      </c>
      <c r="K60" s="85">
        <v>6.5620616695980828E-4</v>
      </c>
      <c r="L60" s="85">
        <v>1.7725202977151878E-4</v>
      </c>
      <c r="M60" s="86">
        <v>1.8478139138697103E-4</v>
      </c>
      <c r="N60" s="84">
        <v>1.5646890047713035E-4</v>
      </c>
      <c r="O60" s="85">
        <v>-2.1549233734757768E-4</v>
      </c>
      <c r="P60" s="85">
        <v>1.6294189570657317E-4</v>
      </c>
      <c r="Q60" s="85">
        <v>3.5330856320259994E-4</v>
      </c>
      <c r="R60" s="85">
        <v>3.131262593608054E-4</v>
      </c>
      <c r="S60" s="86">
        <v>1.7395571720474947E-4</v>
      </c>
      <c r="T60" s="84">
        <v>6.2255200002092614E-4</v>
      </c>
      <c r="U60" s="85">
        <v>4.1484791993404645E-4</v>
      </c>
      <c r="V60" s="85">
        <v>2.430553359501897E-4</v>
      </c>
      <c r="W60" s="85">
        <v>4.1713434184203232E-4</v>
      </c>
      <c r="X60" s="85">
        <v>6.2619067832564792E-4</v>
      </c>
      <c r="Y60" s="86">
        <v>6.2368428283020912E-4</v>
      </c>
      <c r="Z60" s="84">
        <v>2.5454694874249388E-4</v>
      </c>
      <c r="AA60" s="85">
        <v>1.4702399418581763E-4</v>
      </c>
      <c r="AB60" s="85">
        <v>9.6741731542111624E-5</v>
      </c>
      <c r="AC60" s="85">
        <v>6.9044836184596592E-4</v>
      </c>
      <c r="AD60" s="85">
        <v>2.7244569623493126E-4</v>
      </c>
      <c r="AE60" s="86">
        <v>2.0966356907655778E-4</v>
      </c>
    </row>
    <row r="61" spans="1:31" x14ac:dyDescent="0.3">
      <c r="A61" s="57" t="str">
        <f>GWP!A61</f>
        <v>No NaOCl</v>
      </c>
      <c r="B61" s="84">
        <v>4.9027913390034794E-5</v>
      </c>
      <c r="C61" s="85">
        <v>3.2022395601697556E-4</v>
      </c>
      <c r="D61" s="85">
        <v>4.7784378004707127E-5</v>
      </c>
      <c r="E61" s="85">
        <v>2.0909388369366597E-4</v>
      </c>
      <c r="F61" s="85">
        <v>1.2761998288966309E-4</v>
      </c>
      <c r="G61" s="86">
        <v>3.0792285125834373E-5</v>
      </c>
      <c r="H61" s="84">
        <v>4.1064742354473451E-5</v>
      </c>
      <c r="I61" s="85">
        <v>5.21532930529188E-4</v>
      </c>
      <c r="J61" s="85">
        <v>4.3972093311649225E-5</v>
      </c>
      <c r="K61" s="85">
        <v>5.2030647228437047E-4</v>
      </c>
      <c r="L61" s="85">
        <v>4.279982203508442E-5</v>
      </c>
      <c r="M61" s="86">
        <v>4.9622582638207029E-5</v>
      </c>
      <c r="N61" s="84">
        <v>3.2904258297514923E-5</v>
      </c>
      <c r="O61" s="85">
        <v>-3.4594984200035119E-4</v>
      </c>
      <c r="P61" s="85">
        <v>2.8892246754238608E-5</v>
      </c>
      <c r="Q61" s="85">
        <v>2.2033891202257629E-4</v>
      </c>
      <c r="R61" s="85">
        <v>1.7303188794220081E-4</v>
      </c>
      <c r="S61" s="86">
        <v>3.938944740176681E-5</v>
      </c>
      <c r="T61" s="84">
        <v>4.8746097320490273E-4</v>
      </c>
      <c r="U61" s="85">
        <v>2.7947636434178837E-4</v>
      </c>
      <c r="V61" s="85">
        <v>1.0429594823666824E-4</v>
      </c>
      <c r="W61" s="85">
        <v>2.8180769296689352E-4</v>
      </c>
      <c r="X61" s="85">
        <v>4.9173837904548491E-4</v>
      </c>
      <c r="Y61" s="86">
        <v>4.8604572467000684E-4</v>
      </c>
      <c r="Z61" s="84">
        <v>1.1645759108395556E-4</v>
      </c>
      <c r="AA61" s="85">
        <v>1.0806036750351478E-5</v>
      </c>
      <c r="AB61" s="85">
        <v>-4.1037161047942174E-5</v>
      </c>
      <c r="AC61" s="85">
        <v>5.54524469790645E-4</v>
      </c>
      <c r="AD61" s="85">
        <v>1.3526516812843273E-4</v>
      </c>
      <c r="AE61" s="86">
        <v>7.4521017156908869E-5</v>
      </c>
    </row>
    <row r="62" spans="1:31" x14ac:dyDescent="0.3">
      <c r="A62" s="57" t="str">
        <f>GWP!A62</f>
        <v>PHA composting</v>
      </c>
      <c r="B62" s="87"/>
      <c r="C62" s="88"/>
      <c r="D62" s="88"/>
      <c r="E62" s="88"/>
      <c r="F62" s="88"/>
      <c r="G62" s="89"/>
      <c r="H62" s="87"/>
      <c r="I62" s="88"/>
      <c r="J62" s="88"/>
      <c r="K62" s="88"/>
      <c r="L62" s="88"/>
      <c r="M62" s="89"/>
      <c r="N62" s="87"/>
      <c r="O62" s="88"/>
      <c r="P62" s="88"/>
      <c r="Q62" s="88"/>
      <c r="R62" s="88"/>
      <c r="S62" s="89"/>
      <c r="T62" s="87"/>
      <c r="U62" s="88"/>
      <c r="V62" s="88"/>
      <c r="W62" s="88"/>
      <c r="X62" s="88"/>
      <c r="Y62" s="89"/>
      <c r="Z62" s="87"/>
      <c r="AA62" s="88"/>
      <c r="AB62" s="88"/>
      <c r="AC62" s="88"/>
      <c r="AD62" s="88"/>
      <c r="AE62" s="89"/>
    </row>
    <row r="63" spans="1:31" x14ac:dyDescent="0.3">
      <c r="B63" s="73"/>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row>
    <row r="64" spans="1:31" ht="15.6" x14ac:dyDescent="0.3">
      <c r="A64" s="124" t="s">
        <v>35</v>
      </c>
    </row>
    <row r="65" spans="1:31" x14ac:dyDescent="0.3">
      <c r="B65" s="164" t="s">
        <v>0</v>
      </c>
      <c r="C65" s="165"/>
      <c r="D65" s="165"/>
      <c r="E65" s="165"/>
      <c r="F65" s="165"/>
      <c r="G65" s="166"/>
      <c r="H65" s="164" t="s">
        <v>1</v>
      </c>
      <c r="I65" s="165"/>
      <c r="J65" s="165"/>
      <c r="K65" s="165"/>
      <c r="L65" s="165"/>
      <c r="M65" s="166"/>
      <c r="N65" s="164" t="s">
        <v>5</v>
      </c>
      <c r="O65" s="165"/>
      <c r="P65" s="165"/>
      <c r="Q65" s="165"/>
      <c r="R65" s="165"/>
      <c r="S65" s="166"/>
      <c r="T65" s="164" t="s">
        <v>6</v>
      </c>
      <c r="U65" s="165"/>
      <c r="V65" s="165"/>
      <c r="W65" s="165"/>
      <c r="X65" s="165"/>
      <c r="Y65" s="166"/>
      <c r="Z65" s="164" t="s">
        <v>7</v>
      </c>
      <c r="AA65" s="165"/>
      <c r="AB65" s="165"/>
      <c r="AC65" s="165"/>
      <c r="AD65" s="165"/>
      <c r="AE65" s="166"/>
    </row>
    <row r="66" spans="1:31" ht="27.6" x14ac:dyDescent="0.3">
      <c r="B66" s="60" t="str">
        <f t="shared" ref="B66:AE66" si="8">B4</f>
        <v>FW_sep.</v>
      </c>
      <c r="C66" s="61" t="str">
        <f t="shared" si="8"/>
        <v>FW_residual</v>
      </c>
      <c r="D66" s="61" t="str">
        <f t="shared" si="8"/>
        <v>FW_AD</v>
      </c>
      <c r="E66" s="61" t="str">
        <f t="shared" si="8"/>
        <v>FW_Inc</v>
      </c>
      <c r="F66" s="61" t="str">
        <f t="shared" si="8"/>
        <v>SS_AD_Inc</v>
      </c>
      <c r="G66" s="62" t="str">
        <f t="shared" si="8"/>
        <v>SS_AD_UOL</v>
      </c>
      <c r="H66" s="63" t="str">
        <f t="shared" si="8"/>
        <v>FW_sep.</v>
      </c>
      <c r="I66" s="64" t="str">
        <f t="shared" si="8"/>
        <v>FW_residual</v>
      </c>
      <c r="J66" s="64" t="str">
        <f t="shared" si="8"/>
        <v>FW_AD</v>
      </c>
      <c r="K66" s="64" t="str">
        <f t="shared" si="8"/>
        <v>FW_Inc</v>
      </c>
      <c r="L66" s="64" t="str">
        <f t="shared" si="8"/>
        <v>SS_AD_Inc</v>
      </c>
      <c r="M66" s="65" t="str">
        <f t="shared" si="8"/>
        <v>SS_AD_UOL</v>
      </c>
      <c r="N66" s="63" t="str">
        <f t="shared" si="8"/>
        <v>FW_sep.</v>
      </c>
      <c r="O66" s="64" t="str">
        <f t="shared" si="8"/>
        <v>FW_residual</v>
      </c>
      <c r="P66" s="64" t="str">
        <f t="shared" si="8"/>
        <v>FW_AD</v>
      </c>
      <c r="Q66" s="64" t="str">
        <f t="shared" si="8"/>
        <v>FW_Inc</v>
      </c>
      <c r="R66" s="64" t="str">
        <f t="shared" si="8"/>
        <v>SS_AD_Inc</v>
      </c>
      <c r="S66" s="65" t="str">
        <f t="shared" si="8"/>
        <v>SS_AD_UOL</v>
      </c>
      <c r="T66" s="63" t="str">
        <f t="shared" si="8"/>
        <v>FW_sep.</v>
      </c>
      <c r="U66" s="64" t="str">
        <f t="shared" si="8"/>
        <v>FW_residual</v>
      </c>
      <c r="V66" s="64" t="str">
        <f t="shared" si="8"/>
        <v>FW_AD</v>
      </c>
      <c r="W66" s="64" t="str">
        <f t="shared" si="8"/>
        <v>FW_Inc</v>
      </c>
      <c r="X66" s="64" t="str">
        <f t="shared" si="8"/>
        <v>SS_AD_Inc</v>
      </c>
      <c r="Y66" s="65" t="str">
        <f t="shared" si="8"/>
        <v>SS_AD_UOL</v>
      </c>
      <c r="Z66" s="63" t="str">
        <f t="shared" si="8"/>
        <v>FW_sep.</v>
      </c>
      <c r="AA66" s="64" t="str">
        <f t="shared" si="8"/>
        <v>FW_residual</v>
      </c>
      <c r="AB66" s="64" t="str">
        <f t="shared" si="8"/>
        <v>FW_AD</v>
      </c>
      <c r="AC66" s="64" t="str">
        <f t="shared" si="8"/>
        <v>FW_Inc</v>
      </c>
      <c r="AD66" s="64" t="str">
        <f t="shared" si="8"/>
        <v>SS_AD_Inc</v>
      </c>
      <c r="AE66" s="65" t="str">
        <f t="shared" si="8"/>
        <v>SS_AD_UOL</v>
      </c>
    </row>
    <row r="67" spans="1:31" x14ac:dyDescent="0.3">
      <c r="B67" s="66" t="str">
        <f t="shared" ref="B67:AE67" si="9">B5</f>
        <v>wPE</v>
      </c>
      <c r="C67" s="67" t="str">
        <f t="shared" si="9"/>
        <v>wPE</v>
      </c>
      <c r="D67" s="67" t="str">
        <f t="shared" si="9"/>
        <v>wPE</v>
      </c>
      <c r="E67" s="67" t="str">
        <f t="shared" si="9"/>
        <v>wPE</v>
      </c>
      <c r="F67" s="67" t="str">
        <f t="shared" si="9"/>
        <v>wPE</v>
      </c>
      <c r="G67" s="68" t="str">
        <f t="shared" si="9"/>
        <v>wPE</v>
      </c>
      <c r="H67" s="66" t="str">
        <f t="shared" si="9"/>
        <v>wPE</v>
      </c>
      <c r="I67" s="67" t="str">
        <f t="shared" si="9"/>
        <v>wPE</v>
      </c>
      <c r="J67" s="67" t="str">
        <f t="shared" si="9"/>
        <v>wPE</v>
      </c>
      <c r="K67" s="67" t="str">
        <f t="shared" si="9"/>
        <v>wPE</v>
      </c>
      <c r="L67" s="67" t="str">
        <f t="shared" si="9"/>
        <v>wPE</v>
      </c>
      <c r="M67" s="68" t="str">
        <f t="shared" si="9"/>
        <v>wPE</v>
      </c>
      <c r="N67" s="66" t="str">
        <f t="shared" si="9"/>
        <v>wPE</v>
      </c>
      <c r="O67" s="67" t="str">
        <f t="shared" si="9"/>
        <v>wPE</v>
      </c>
      <c r="P67" s="67" t="str">
        <f t="shared" si="9"/>
        <v>wPE</v>
      </c>
      <c r="Q67" s="67" t="str">
        <f t="shared" si="9"/>
        <v>wPE</v>
      </c>
      <c r="R67" s="67" t="str">
        <f t="shared" si="9"/>
        <v>wPE</v>
      </c>
      <c r="S67" s="68" t="str">
        <f t="shared" si="9"/>
        <v>wPE</v>
      </c>
      <c r="T67" s="66" t="str">
        <f t="shared" si="9"/>
        <v>wPE</v>
      </c>
      <c r="U67" s="67" t="str">
        <f t="shared" si="9"/>
        <v>wPE</v>
      </c>
      <c r="V67" s="67" t="str">
        <f t="shared" si="9"/>
        <v>wPE</v>
      </c>
      <c r="W67" s="67" t="str">
        <f t="shared" si="9"/>
        <v>wPE</v>
      </c>
      <c r="X67" s="67" t="str">
        <f t="shared" si="9"/>
        <v>wPE</v>
      </c>
      <c r="Y67" s="68" t="str">
        <f t="shared" si="9"/>
        <v>wPE</v>
      </c>
      <c r="Z67" s="66" t="str">
        <f t="shared" si="9"/>
        <v>wPE</v>
      </c>
      <c r="AA67" s="67" t="str">
        <f t="shared" si="9"/>
        <v>wPE</v>
      </c>
      <c r="AB67" s="67" t="str">
        <f t="shared" si="9"/>
        <v>wPE</v>
      </c>
      <c r="AC67" s="67" t="str">
        <f t="shared" si="9"/>
        <v>wPE</v>
      </c>
      <c r="AD67" s="67" t="str">
        <f t="shared" si="9"/>
        <v>wPE</v>
      </c>
      <c r="AE67" s="68" t="str">
        <f t="shared" si="9"/>
        <v>wPE</v>
      </c>
    </row>
    <row r="68" spans="1:31" x14ac:dyDescent="0.3">
      <c r="A68" s="57" t="s">
        <v>19</v>
      </c>
      <c r="B68" s="57">
        <v>-2.8197761880841965E-5</v>
      </c>
      <c r="C68" s="57">
        <v>1.5815883294809549E-4</v>
      </c>
      <c r="D68" s="57">
        <v>-2.7882900776420886E-5</v>
      </c>
      <c r="E68" s="57">
        <v>1.5370256460404209E-4</v>
      </c>
      <c r="F68" s="57">
        <v>3.5262560922939263E-6</v>
      </c>
      <c r="G68" s="57">
        <v>-4.4646141158555271E-6</v>
      </c>
      <c r="H68" s="57">
        <v>2.1540520954820793E-6</v>
      </c>
      <c r="I68" s="57">
        <v>2.6542963978832076E-4</v>
      </c>
      <c r="J68" s="57">
        <v>2.0723409090938992E-6</v>
      </c>
      <c r="K68" s="57">
        <v>2.6663315695086518E-4</v>
      </c>
      <c r="L68" s="57">
        <v>2.8842032722523712E-6</v>
      </c>
      <c r="M68" s="57">
        <v>4.7840149682570079E-6</v>
      </c>
      <c r="N68" s="57">
        <v>-5.7377434142435506E-5</v>
      </c>
      <c r="O68" s="57">
        <v>-4.3022128275439818E-4</v>
      </c>
      <c r="P68" s="57">
        <v>-5.6594145512365267E-5</v>
      </c>
      <c r="Q68" s="57">
        <v>1.8083311671586864E-4</v>
      </c>
      <c r="R68" s="57">
        <v>-2.7181814812804837E-5</v>
      </c>
      <c r="S68" s="57">
        <v>-3.7108741243350158E-5</v>
      </c>
      <c r="T68" s="57">
        <v>1.985924772581496E-4</v>
      </c>
      <c r="U68" s="57">
        <v>2.1182425859205396E-4</v>
      </c>
      <c r="V68" s="57">
        <v>8.8788214750764579E-6</v>
      </c>
      <c r="W68" s="57">
        <v>2.1119875185869085E-4</v>
      </c>
      <c r="X68" s="57">
        <v>2.0026429414616391E-4</v>
      </c>
      <c r="Y68" s="57">
        <v>1.9679501850098361E-4</v>
      </c>
      <c r="Z68" s="57">
        <v>-2.4627564438185041E-5</v>
      </c>
      <c r="AA68" s="57">
        <v>-2.8563823950654774E-4</v>
      </c>
      <c r="AB68" s="57">
        <v>-9.718862523578592E-5</v>
      </c>
      <c r="AC68" s="57">
        <v>2.4845570162530394E-4</v>
      </c>
      <c r="AD68" s="57">
        <v>-2.0886708038323863E-5</v>
      </c>
      <c r="AE68" s="57">
        <v>-1.5207918117974413E-5</v>
      </c>
    </row>
    <row r="69" spans="1:31" x14ac:dyDescent="0.3">
      <c r="A69" s="57" t="s">
        <v>20</v>
      </c>
      <c r="B69" s="57">
        <v>4.6591355999865165E-6</v>
      </c>
      <c r="C69" s="57">
        <v>5.2691862075913416E-6</v>
      </c>
      <c r="D69" s="57">
        <v>4.6437551269597446E-6</v>
      </c>
      <c r="E69" s="57">
        <v>5.3666242768022876E-6</v>
      </c>
      <c r="F69" s="57">
        <v>4.7076638060337255E-6</v>
      </c>
      <c r="G69" s="57">
        <v>4.4677275960498303E-6</v>
      </c>
      <c r="H69" s="57">
        <v>5.8732095955393306E-6</v>
      </c>
      <c r="I69" s="57">
        <v>5.8748085875097054E-6</v>
      </c>
      <c r="J69" s="57">
        <v>5.836680097112013E-6</v>
      </c>
      <c r="K69" s="57">
        <v>6.0211618923842543E-6</v>
      </c>
      <c r="L69" s="57">
        <v>5.8455693011419753E-6</v>
      </c>
      <c r="M69" s="57">
        <v>5.235591381304119E-6</v>
      </c>
      <c r="N69" s="57">
        <v>4.5243243997545701E-6</v>
      </c>
      <c r="O69" s="57">
        <v>-2.2006417428619379E-5</v>
      </c>
      <c r="P69" s="57">
        <v>4.6015615693464322E-6</v>
      </c>
      <c r="Q69" s="57">
        <v>5.3843096578137141E-6</v>
      </c>
      <c r="R69" s="57">
        <v>4.7515225861809903E-6</v>
      </c>
      <c r="S69" s="57">
        <v>4.4683672421536016E-6</v>
      </c>
      <c r="T69" s="57">
        <v>4.7791301070484433E-6</v>
      </c>
      <c r="U69" s="57">
        <v>4.3721994395989036E-6</v>
      </c>
      <c r="V69" s="57">
        <v>5.666420329047289E-6</v>
      </c>
      <c r="W69" s="57">
        <v>4.3413065545653582E-6</v>
      </c>
      <c r="X69" s="57">
        <v>5.2608181307686265E-6</v>
      </c>
      <c r="Y69" s="57">
        <v>4.8769951275510151E-6</v>
      </c>
      <c r="Z69" s="57">
        <v>6.2191483516824181E-6</v>
      </c>
      <c r="AA69" s="57">
        <v>-3.080590942224564E-5</v>
      </c>
      <c r="AB69" s="57">
        <v>4.8136952602260209E-6</v>
      </c>
      <c r="AC69" s="57">
        <v>5.911193363549472E-6</v>
      </c>
      <c r="AD69" s="57">
        <v>5.8803864730337941E-6</v>
      </c>
      <c r="AE69" s="57">
        <v>5.7163663869105611E-6</v>
      </c>
    </row>
    <row r="70" spans="1:31" x14ac:dyDescent="0.3">
      <c r="A70" s="57" t="s">
        <v>58</v>
      </c>
      <c r="B70" s="57">
        <v>2.2613564697540686E-5</v>
      </c>
      <c r="C70" s="57">
        <v>7.1615571441889796E-6</v>
      </c>
      <c r="D70" s="57">
        <v>2.2455566330692148E-5</v>
      </c>
      <c r="E70" s="57">
        <v>5.6576831597630095E-6</v>
      </c>
      <c r="F70" s="57">
        <v>3.1122770772817639E-5</v>
      </c>
      <c r="G70" s="57">
        <v>1.73593447573886E-5</v>
      </c>
      <c r="H70" s="57">
        <v>5.214136301649409E-5</v>
      </c>
      <c r="I70" s="57">
        <v>4.3691859966766877E-5</v>
      </c>
      <c r="J70" s="57">
        <v>5.168655644669877E-5</v>
      </c>
      <c r="K70" s="57">
        <v>4.4273877696162996E-5</v>
      </c>
      <c r="L70" s="57">
        <v>5.1989902867910995E-5</v>
      </c>
      <c r="M70" s="57">
        <v>2.0051401901347805E-5</v>
      </c>
      <c r="N70" s="57">
        <v>2.1171492099701636E-5</v>
      </c>
      <c r="O70" s="57">
        <v>4.27331879145494E-6</v>
      </c>
      <c r="P70" s="57">
        <v>2.1133967049947576E-5</v>
      </c>
      <c r="Q70" s="57">
        <v>1.8499520226540995E-6</v>
      </c>
      <c r="R70" s="57">
        <v>3.716323508492462E-5</v>
      </c>
      <c r="S70" s="57">
        <v>2.0567055250519788E-5</v>
      </c>
      <c r="T70" s="57">
        <v>3.037735749338336E-6</v>
      </c>
      <c r="U70" s="57">
        <v>-2.2124089074702137E-5</v>
      </c>
      <c r="V70" s="57">
        <v>2.8584312612532387E-5</v>
      </c>
      <c r="W70" s="57">
        <v>-2.2986467061263197E-5</v>
      </c>
      <c r="X70" s="57">
        <v>3.5540332893245381E-5</v>
      </c>
      <c r="Y70" s="57">
        <v>3.2987136371829003E-6</v>
      </c>
      <c r="Z70" s="57">
        <v>3.1824033191148715E-5</v>
      </c>
      <c r="AA70" s="57">
        <v>1.5055181925282492E-5</v>
      </c>
      <c r="AB70" s="57">
        <v>2.5421257643394906E-5</v>
      </c>
      <c r="AC70" s="57">
        <v>1.8512594738187167E-5</v>
      </c>
      <c r="AD70" s="57">
        <v>3.7212921742846826E-5</v>
      </c>
      <c r="AE70" s="57">
        <v>2.3954414311414771E-5</v>
      </c>
    </row>
    <row r="71" spans="1:31" x14ac:dyDescent="0.3">
      <c r="A71" s="57" t="s">
        <v>21</v>
      </c>
      <c r="B71" s="57">
        <v>3.5597044872783501E-6</v>
      </c>
      <c r="C71" s="57">
        <v>1.915886533252486E-6</v>
      </c>
      <c r="D71" s="57">
        <v>3.5369521434889221E-6</v>
      </c>
      <c r="E71" s="57">
        <v>2.5823167492850138E-6</v>
      </c>
      <c r="F71" s="57">
        <v>2.9263260053670804E-6</v>
      </c>
      <c r="G71" s="57">
        <v>2.662877592172771E-6</v>
      </c>
      <c r="H71" s="57">
        <v>1.2556790516346232E-6</v>
      </c>
      <c r="I71" s="57">
        <v>1.9421319674723513E-6</v>
      </c>
      <c r="J71" s="57">
        <v>1.2419382181872193E-6</v>
      </c>
      <c r="K71" s="57">
        <v>1.9846064542079101E-6</v>
      </c>
      <c r="L71" s="57">
        <v>1.2456992270581533E-6</v>
      </c>
      <c r="M71" s="57">
        <v>9.4572676910918246E-7</v>
      </c>
      <c r="N71" s="57">
        <v>1.0312595231294739E-6</v>
      </c>
      <c r="O71" s="57">
        <v>1.1682205054066093E-6</v>
      </c>
      <c r="P71" s="57">
        <v>1.0484998402436548E-6</v>
      </c>
      <c r="Q71" s="57">
        <v>1.288825297337624E-6</v>
      </c>
      <c r="R71" s="57">
        <v>1.1190907252565842E-6</v>
      </c>
      <c r="S71" s="57">
        <v>9.520077868740294E-7</v>
      </c>
      <c r="T71" s="57">
        <v>-1.328432228500169E-6</v>
      </c>
      <c r="U71" s="57">
        <v>1.6943866686350849E-6</v>
      </c>
      <c r="V71" s="57">
        <v>8.8738911737977559E-6</v>
      </c>
      <c r="W71" s="57">
        <v>1.6678264084035056E-6</v>
      </c>
      <c r="X71" s="57">
        <v>-9.1326681005872203E-7</v>
      </c>
      <c r="Y71" s="57">
        <v>-1.151795227340513E-6</v>
      </c>
      <c r="Z71" s="57">
        <v>1.2028366060721917E-6</v>
      </c>
      <c r="AA71" s="57">
        <v>1.5299433506676992E-6</v>
      </c>
      <c r="AB71" s="57">
        <v>9.1155755599086937E-7</v>
      </c>
      <c r="AC71" s="57">
        <v>1.579262931274477E-6</v>
      </c>
      <c r="AD71" s="57">
        <v>9.5939503614217159E-7</v>
      </c>
      <c r="AE71" s="57">
        <v>8.2832117977790451E-7</v>
      </c>
    </row>
    <row r="72" spans="1:31" x14ac:dyDescent="0.3">
      <c r="A72" s="57" t="s">
        <v>61</v>
      </c>
      <c r="B72" s="57">
        <v>-3.6580816733944085E-5</v>
      </c>
      <c r="C72" s="57">
        <v>8.628139183704739E-6</v>
      </c>
      <c r="D72" s="57">
        <v>-3.5787529964860565E-5</v>
      </c>
      <c r="E72" s="57">
        <v>-2.3809784426087544E-5</v>
      </c>
      <c r="F72" s="57">
        <v>-1.2177986002919978E-5</v>
      </c>
      <c r="G72" s="57">
        <v>-2.5860760581877176E-5</v>
      </c>
      <c r="H72" s="57">
        <v>-2.2921347157243114E-5</v>
      </c>
      <c r="I72" s="57">
        <v>1.3621175638057133E-5</v>
      </c>
      <c r="J72" s="57">
        <v>-2.2776251173749924E-5</v>
      </c>
      <c r="K72" s="57">
        <v>1.3830394890053931E-5</v>
      </c>
      <c r="L72" s="57">
        <v>-2.260100463625405E-5</v>
      </c>
      <c r="M72" s="57">
        <v>-2.1440050324900556E-5</v>
      </c>
      <c r="N72" s="57">
        <v>-3.2904241353258284E-5</v>
      </c>
      <c r="O72" s="57">
        <v>-9.3428697869728938E-6</v>
      </c>
      <c r="P72" s="57">
        <v>-3.3539112682805258E-5</v>
      </c>
      <c r="Q72" s="57">
        <v>-1.4863022767225832E-5</v>
      </c>
      <c r="R72" s="57">
        <v>-6.3646384010322549E-6</v>
      </c>
      <c r="S72" s="57">
        <v>-2.4124081780955117E-5</v>
      </c>
      <c r="T72" s="57">
        <v>5.6808587396892264E-5</v>
      </c>
      <c r="U72" s="57">
        <v>-8.258850944675788E-6</v>
      </c>
      <c r="V72" s="57">
        <v>-1.8261802425402895E-5</v>
      </c>
      <c r="W72" s="57">
        <v>-7.0612213967732839E-6</v>
      </c>
      <c r="X72" s="57">
        <v>5.637776050323142E-5</v>
      </c>
      <c r="Y72" s="57">
        <v>5.6742674146684636E-5</v>
      </c>
      <c r="Z72" s="57">
        <v>-2.1571861957781376E-5</v>
      </c>
      <c r="AA72" s="57">
        <v>1.0487679927894435E-5</v>
      </c>
      <c r="AB72" s="57">
        <v>-3.750574911278759E-5</v>
      </c>
      <c r="AC72" s="57">
        <v>-1.1936052290214512E-5</v>
      </c>
      <c r="AD72" s="57">
        <v>-1.0379702761233948E-5</v>
      </c>
      <c r="AE72" s="57">
        <v>-1.4571697080651919E-5</v>
      </c>
    </row>
    <row r="73" spans="1:31" x14ac:dyDescent="0.3">
      <c r="A73" s="57" t="s">
        <v>63</v>
      </c>
      <c r="B73" s="57">
        <v>-5.7200407483620728E-7</v>
      </c>
      <c r="C73" s="57">
        <v>1.1526276637351518E-7</v>
      </c>
      <c r="D73" s="57">
        <v>-2.0572990303173716E-7</v>
      </c>
      <c r="E73" s="57">
        <v>-2.7115970757515653E-5</v>
      </c>
      <c r="F73" s="57">
        <v>2.9804155170990519E-5</v>
      </c>
      <c r="G73" s="57">
        <v>2.3702837892114723E-6</v>
      </c>
      <c r="H73" s="57">
        <v>4.3929708770991143E-5</v>
      </c>
      <c r="I73" s="57">
        <v>2.1120529431076786E-5</v>
      </c>
      <c r="J73" s="57">
        <v>4.3599574581528448E-5</v>
      </c>
      <c r="K73" s="57">
        <v>2.1852010191316463E-5</v>
      </c>
      <c r="L73" s="57">
        <v>4.4077330059561549E-5</v>
      </c>
      <c r="M73" s="57">
        <v>1.0389912034610007E-5</v>
      </c>
      <c r="N73" s="57">
        <v>-6.6374747846155037E-6</v>
      </c>
      <c r="O73" s="57">
        <v>-1.4499267161514235E-5</v>
      </c>
      <c r="P73" s="57">
        <v>-7.1297082505155752E-6</v>
      </c>
      <c r="Q73" s="57">
        <v>-3.0653138895184511E-5</v>
      </c>
      <c r="R73" s="57">
        <v>3.4100796766207897E-5</v>
      </c>
      <c r="S73" s="57">
        <v>-3.4230967610401971E-7</v>
      </c>
      <c r="T73" s="57">
        <v>3.7030775047232613E-5</v>
      </c>
      <c r="U73" s="57">
        <v>-4.0979720465855942E-5</v>
      </c>
      <c r="V73" s="57">
        <v>1.4043899523520853E-5</v>
      </c>
      <c r="W73" s="57">
        <v>-4.0868066566050593E-5</v>
      </c>
      <c r="X73" s="57">
        <v>7.2578667426800278E-5</v>
      </c>
      <c r="Y73" s="57">
        <v>3.7168284024593138E-5</v>
      </c>
      <c r="Z73" s="57">
        <v>9.1925904559726959E-6</v>
      </c>
      <c r="AA73" s="57">
        <v>8.5269743935317161E-6</v>
      </c>
      <c r="AB73" s="57">
        <v>-4.0707622435396493E-6</v>
      </c>
      <c r="AC73" s="57">
        <v>-2.5542747381308507E-5</v>
      </c>
      <c r="AD73" s="57">
        <v>2.701140097080832E-5</v>
      </c>
      <c r="AE73" s="57">
        <v>1.1462074173469256E-5</v>
      </c>
    </row>
    <row r="74" spans="1:31" x14ac:dyDescent="0.3">
      <c r="A74" s="57" t="s">
        <v>181</v>
      </c>
      <c r="B74" s="57">
        <v>-2.2896340259668046E-5</v>
      </c>
      <c r="C74" s="57">
        <v>-5.0999315453141601E-7</v>
      </c>
      <c r="D74" s="57">
        <v>-2.2363504168306983E-5</v>
      </c>
      <c r="E74" s="57">
        <v>-2.6009210897378338E-5</v>
      </c>
      <c r="F74" s="57">
        <v>-5.4371227196606206E-7</v>
      </c>
      <c r="G74" s="57">
        <v>-1.4774108223666397E-5</v>
      </c>
      <c r="H74" s="57">
        <v>1.4543580996776315E-5</v>
      </c>
      <c r="I74" s="57">
        <v>7.0819624984878158E-6</v>
      </c>
      <c r="J74" s="57">
        <v>1.4256787456297917E-5</v>
      </c>
      <c r="K74" s="57">
        <v>7.1971127427592735E-6</v>
      </c>
      <c r="L74" s="57">
        <v>1.4763157116461801E-5</v>
      </c>
      <c r="M74" s="57">
        <v>-8.7949580637166387E-6</v>
      </c>
      <c r="N74" s="57">
        <v>-2.0998562984701722E-5</v>
      </c>
      <c r="O74" s="57">
        <v>-8.7643418655536587E-6</v>
      </c>
      <c r="P74" s="57">
        <v>-2.1549850123682994E-5</v>
      </c>
      <c r="Q74" s="57">
        <v>-2.1255627534112862E-5</v>
      </c>
      <c r="R74" s="57">
        <v>4.6988501719899907E-6</v>
      </c>
      <c r="S74" s="57">
        <v>-1.3879286850142908E-5</v>
      </c>
      <c r="T74" s="57">
        <v>2.6558856880836769E-5</v>
      </c>
      <c r="U74" s="57">
        <v>-3.5542079404657911E-5</v>
      </c>
      <c r="V74" s="57">
        <v>-3.9785134605784255E-6</v>
      </c>
      <c r="W74" s="57">
        <v>-3.5116942316425452E-5</v>
      </c>
      <c r="X74" s="57">
        <v>5.2197377325987704E-5</v>
      </c>
      <c r="Y74" s="57">
        <v>2.65951302893098E-5</v>
      </c>
      <c r="Z74" s="57">
        <v>-7.2572823283779514E-6</v>
      </c>
      <c r="AA74" s="57">
        <v>5.202286030978188E-6</v>
      </c>
      <c r="AB74" s="57">
        <v>-1.9127152380086124E-5</v>
      </c>
      <c r="AC74" s="57">
        <v>-1.9781001551770721E-5</v>
      </c>
      <c r="AD74" s="57">
        <v>7.0316822021087823E-6</v>
      </c>
      <c r="AE74" s="57">
        <v>-3.2591399230672501E-6</v>
      </c>
    </row>
    <row r="75" spans="1:31" x14ac:dyDescent="0.3">
      <c r="A75" s="57" t="s">
        <v>66</v>
      </c>
      <c r="B75" s="57">
        <v>2.4014258418395475E-5</v>
      </c>
      <c r="C75" s="57">
        <v>3.4431147923296309E-5</v>
      </c>
      <c r="D75" s="57">
        <v>2.3996509275826936E-5</v>
      </c>
      <c r="E75" s="57">
        <v>3.3270884979395184E-5</v>
      </c>
      <c r="F75" s="57">
        <v>1.0326529988167294E-5</v>
      </c>
      <c r="G75" s="57">
        <v>2.2973049154432517E-5</v>
      </c>
      <c r="H75" s="57">
        <v>8.7288324822519246E-6</v>
      </c>
      <c r="I75" s="57">
        <v>2.198185986230537E-5</v>
      </c>
      <c r="J75" s="57">
        <v>8.5075889013420962E-6</v>
      </c>
      <c r="K75" s="57">
        <v>2.2350523209127968E-5</v>
      </c>
      <c r="L75" s="57">
        <v>8.4440949114700533E-6</v>
      </c>
      <c r="M75" s="57">
        <v>1.7375996470207423E-5</v>
      </c>
      <c r="N75" s="57">
        <v>2.3470563801458025E-5</v>
      </c>
      <c r="O75" s="57">
        <v>3.397748005195121E-5</v>
      </c>
      <c r="P75" s="57">
        <v>2.370873763642987E-5</v>
      </c>
      <c r="Q75" s="57">
        <v>3.2703181945008852E-5</v>
      </c>
      <c r="R75" s="57">
        <v>9.4135056627331631E-6</v>
      </c>
      <c r="S75" s="57">
        <v>2.3139971400102131E-5</v>
      </c>
      <c r="T75" s="57">
        <v>1.4946921304322629E-5</v>
      </c>
      <c r="U75" s="57">
        <v>2.3997412184230606E-5</v>
      </c>
      <c r="V75" s="57">
        <v>1.7972649303001455E-5</v>
      </c>
      <c r="W75" s="57">
        <v>2.3388614336407612E-5</v>
      </c>
      <c r="X75" s="57">
        <v>8.2970223314571523E-6</v>
      </c>
      <c r="Y75" s="57">
        <v>1.5785707301652393E-5</v>
      </c>
      <c r="Z75" s="57">
        <v>5.104236125532473E-5</v>
      </c>
      <c r="AA75" s="57">
        <v>1.1160957043601848E-4</v>
      </c>
      <c r="AB75" s="57">
        <v>3.5256275191667139E-5</v>
      </c>
      <c r="AC75" s="57">
        <v>1.0990357546776904E-4</v>
      </c>
      <c r="AD75" s="57">
        <v>4.5351016967730769E-5</v>
      </c>
      <c r="AE75" s="57">
        <v>4.7269699297235933E-5</v>
      </c>
    </row>
    <row r="76" spans="1:31" x14ac:dyDescent="0.3">
      <c r="A76" s="57" t="s">
        <v>182</v>
      </c>
      <c r="B76" s="57">
        <v>4.5798025209362463E-6</v>
      </c>
      <c r="C76" s="57">
        <v>4.162388475658684E-5</v>
      </c>
      <c r="D76" s="57">
        <v>5.0808903315974052E-6</v>
      </c>
      <c r="E76" s="57">
        <v>3.0841936269050839E-5</v>
      </c>
      <c r="F76" s="57">
        <v>-1.2537468611947502E-5</v>
      </c>
      <c r="G76" s="57">
        <v>-6.7314411143342742E-6</v>
      </c>
      <c r="H76" s="57">
        <v>-1.4314818885379142E-4</v>
      </c>
      <c r="I76" s="57">
        <v>2.1652013974433785E-5</v>
      </c>
      <c r="J76" s="57">
        <v>-1.4374034555593408E-4</v>
      </c>
      <c r="K76" s="57">
        <v>2.1864248294997097E-5</v>
      </c>
      <c r="L76" s="57">
        <v>-1.441347731735091E-4</v>
      </c>
      <c r="M76" s="57">
        <v>-1.7961158867288394E-5</v>
      </c>
      <c r="N76" s="57">
        <v>4.4306402269558254E-6</v>
      </c>
      <c r="O76" s="57">
        <v>3.77896382293229E-5</v>
      </c>
      <c r="P76" s="57">
        <v>4.2339628229316156E-6</v>
      </c>
      <c r="Q76" s="57">
        <v>3.8736799523527309E-5</v>
      </c>
      <c r="R76" s="57">
        <v>-1.4609405855432434E-5</v>
      </c>
      <c r="S76" s="57">
        <v>-6.4209773378118568E-6</v>
      </c>
      <c r="T76" s="57">
        <v>1.4541909443707991E-4</v>
      </c>
      <c r="U76" s="57">
        <v>1.5466797804926163E-4</v>
      </c>
      <c r="V76" s="57">
        <v>-2.0267926569975244E-5</v>
      </c>
      <c r="W76" s="57">
        <v>1.5411588229336559E-4</v>
      </c>
      <c r="X76" s="57">
        <v>9.4190811745415072E-6</v>
      </c>
      <c r="Y76" s="57">
        <v>1.44833974332446E-4</v>
      </c>
      <c r="Z76" s="57">
        <v>-8.695997212781774E-6</v>
      </c>
      <c r="AA76" s="57">
        <v>4.9315057183558064E-5</v>
      </c>
      <c r="AB76" s="57">
        <v>-1.6014063675264893E-5</v>
      </c>
      <c r="AC76" s="57">
        <v>4.3820417560305327E-5</v>
      </c>
      <c r="AD76" s="57">
        <v>-2.2017706194398426E-5</v>
      </c>
      <c r="AE76" s="57">
        <v>-6.9108501970046128E-6</v>
      </c>
    </row>
    <row r="77" spans="1:31" x14ac:dyDescent="0.3">
      <c r="A77" s="57" t="s">
        <v>22</v>
      </c>
      <c r="B77" s="57">
        <v>2.6892033090734492E-6</v>
      </c>
      <c r="C77" s="57">
        <v>1.284201563064226E-6</v>
      </c>
      <c r="D77" s="57">
        <v>2.6695724188519008E-6</v>
      </c>
      <c r="E77" s="57">
        <v>-3.6271623997432291E-7</v>
      </c>
      <c r="F77" s="57">
        <v>3.8056110336712674E-6</v>
      </c>
      <c r="G77" s="57">
        <v>2.5097344248825349E-6</v>
      </c>
      <c r="H77" s="57">
        <v>-3.8002191092238452E-6</v>
      </c>
      <c r="I77" s="57">
        <v>2.0352449314797551E-5</v>
      </c>
      <c r="J77" s="57">
        <v>-3.8074587623319468E-6</v>
      </c>
      <c r="K77" s="57">
        <v>2.0552911083937548E-5</v>
      </c>
      <c r="L77" s="57">
        <v>-3.8621238146630244E-6</v>
      </c>
      <c r="M77" s="57">
        <v>-3.0327138863737198E-6</v>
      </c>
      <c r="N77" s="57">
        <v>3.450665841179288E-6</v>
      </c>
      <c r="O77" s="57">
        <v>2.4644139569886783E-6</v>
      </c>
      <c r="P77" s="57">
        <v>3.476186005833116E-6</v>
      </c>
      <c r="Q77" s="57">
        <v>2.2695189673880075E-6</v>
      </c>
      <c r="R77" s="57">
        <v>4.1549052120369854E-6</v>
      </c>
      <c r="S77" s="57">
        <v>3.4018130886625147E-6</v>
      </c>
      <c r="T77" s="57">
        <v>2.9535594822858437E-6</v>
      </c>
      <c r="U77" s="57">
        <v>2.5797332615106765E-6</v>
      </c>
      <c r="V77" s="57">
        <v>2.9863944107065997E-6</v>
      </c>
      <c r="W77" s="57">
        <v>2.4605637574450196E-6</v>
      </c>
      <c r="X77" s="57">
        <v>3.0984086305581579E-6</v>
      </c>
      <c r="Y77" s="57">
        <v>2.9658674399520532E-6</v>
      </c>
      <c r="Z77" s="57">
        <v>3.6507424761708342E-6</v>
      </c>
      <c r="AA77" s="57">
        <v>3.4147662441911273E-6</v>
      </c>
      <c r="AB77" s="57">
        <v>3.4401591853036623E-6</v>
      </c>
      <c r="AC77" s="57">
        <v>2.5174335545782145E-6</v>
      </c>
      <c r="AD77" s="57">
        <v>3.4996154856782689E-6</v>
      </c>
      <c r="AE77" s="57">
        <v>3.1007989302848548E-6</v>
      </c>
    </row>
    <row r="78" spans="1:31" x14ac:dyDescent="0.3">
      <c r="A78" s="57" t="s">
        <v>70</v>
      </c>
      <c r="B78" s="57">
        <v>1.2103936911135157E-5</v>
      </c>
      <c r="C78" s="57">
        <v>4.0109625699643741E-5</v>
      </c>
      <c r="D78" s="57">
        <v>1.1805567824798506E-5</v>
      </c>
      <c r="E78" s="57">
        <v>2.986728064519205E-5</v>
      </c>
      <c r="F78" s="57">
        <v>1.5679282850446807E-5</v>
      </c>
      <c r="G78" s="57">
        <v>9.3001396883953561E-6</v>
      </c>
      <c r="H78" s="57">
        <v>1.816960023773282E-5</v>
      </c>
      <c r="I78" s="57">
        <v>3.2991141560724477E-5</v>
      </c>
      <c r="J78" s="57">
        <v>1.7734072278309677E-5</v>
      </c>
      <c r="K78" s="57">
        <v>3.2937897198867717E-5</v>
      </c>
      <c r="L78" s="57">
        <v>1.8166418755483697E-5</v>
      </c>
      <c r="M78" s="57">
        <v>1.5135620309339533E-5</v>
      </c>
      <c r="N78" s="57">
        <v>1.0814086305865971E-5</v>
      </c>
      <c r="O78" s="57">
        <v>3.2287549211895842E-5</v>
      </c>
      <c r="P78" s="57">
        <v>1.0826350396278166E-5</v>
      </c>
      <c r="Q78" s="57">
        <v>2.7529777821941015E-5</v>
      </c>
      <c r="R78" s="57">
        <v>1.7611092838152786E-5</v>
      </c>
      <c r="S78" s="57">
        <v>9.901902288593122E-6</v>
      </c>
      <c r="T78" s="57">
        <v>4.1281435047277405E-5</v>
      </c>
      <c r="U78" s="57">
        <v>3.7910824604346084E-5</v>
      </c>
      <c r="V78" s="57">
        <v>2.1616135377158757E-5</v>
      </c>
      <c r="W78" s="57">
        <v>3.7512364683765536E-5</v>
      </c>
      <c r="X78" s="57">
        <v>4.4107736888908924E-5</v>
      </c>
      <c r="Y78" s="57">
        <v>4.140464331554798E-5</v>
      </c>
      <c r="Z78" s="57">
        <v>1.9107863407628127E-5</v>
      </c>
      <c r="AA78" s="57">
        <v>4.3879801323009898E-5</v>
      </c>
      <c r="AB78" s="57">
        <v>1.2513047497917344E-5</v>
      </c>
      <c r="AC78" s="57">
        <v>3.1502599020002964E-5</v>
      </c>
      <c r="AD78" s="57">
        <v>1.925862084233886E-5</v>
      </c>
      <c r="AE78" s="57">
        <v>1.6414548348432639E-5</v>
      </c>
    </row>
    <row r="79" spans="1:31" x14ac:dyDescent="0.3">
      <c r="A79" s="57" t="s">
        <v>72</v>
      </c>
      <c r="B79" s="57">
        <v>9.8264166356370566E-5</v>
      </c>
      <c r="C79" s="57">
        <v>8.2663481787917359E-5</v>
      </c>
      <c r="D79" s="57">
        <v>9.7802184994541668E-5</v>
      </c>
      <c r="E79" s="57">
        <v>8.2709636713687807E-5</v>
      </c>
      <c r="F79" s="57">
        <v>9.3484929940876638E-5</v>
      </c>
      <c r="G79" s="57">
        <v>7.8341560339659981E-5</v>
      </c>
      <c r="H79" s="57">
        <v>1.0511446130786861E-4</v>
      </c>
      <c r="I79" s="57">
        <v>1.0421889324694695E-4</v>
      </c>
      <c r="J79" s="57">
        <v>1.0486277663380708E-4</v>
      </c>
      <c r="K79" s="57">
        <v>1.0531778617657989E-4</v>
      </c>
      <c r="L79" s="57">
        <v>1.0481191607906595E-4</v>
      </c>
      <c r="M79" s="57">
        <v>9.1079983475546837E-5</v>
      </c>
      <c r="N79" s="57">
        <v>8.3849973441203692E-5</v>
      </c>
      <c r="O79" s="57">
        <v>8.2082139688403414E-5</v>
      </c>
      <c r="P79" s="57">
        <v>8.4465226295119306E-5</v>
      </c>
      <c r="Q79" s="57">
        <v>6.9487955903590882E-5</v>
      </c>
      <c r="R79" s="57">
        <v>9.8315273768372009E-5</v>
      </c>
      <c r="S79" s="57">
        <v>7.7417815798374337E-5</v>
      </c>
      <c r="T79" s="57">
        <v>6.8642385878671679E-5</v>
      </c>
      <c r="U79" s="57">
        <v>5.5453927359067961E-5</v>
      </c>
      <c r="V79" s="57">
        <v>9.0371087163384074E-5</v>
      </c>
      <c r="W79" s="57">
        <v>5.4259213798460351E-5</v>
      </c>
      <c r="X79" s="57">
        <v>8.4660765237196668E-5</v>
      </c>
      <c r="Y79" s="57">
        <v>6.9440601196067199E-5</v>
      </c>
      <c r="Z79" s="57">
        <v>9.2935088304309181E-5</v>
      </c>
      <c r="AA79" s="57">
        <v>1.042175064208393E-4</v>
      </c>
      <c r="AB79" s="57">
        <v>8.5310053614437307E-5</v>
      </c>
      <c r="AC79" s="57">
        <v>1.0893027247127409E-4</v>
      </c>
      <c r="AD79" s="57">
        <v>8.1503269554057442E-5</v>
      </c>
      <c r="AE79" s="57">
        <v>6.8943833685628962E-5</v>
      </c>
    </row>
    <row r="80" spans="1:31" x14ac:dyDescent="0.3">
      <c r="A80" s="57" t="s">
        <v>74</v>
      </c>
      <c r="B80" s="57">
        <v>9.6282221502233395E-5</v>
      </c>
      <c r="C80" s="57">
        <v>8.0993198723499789E-5</v>
      </c>
      <c r="D80" s="57">
        <v>9.5601223530470428E-5</v>
      </c>
      <c r="E80" s="57">
        <v>7.9723653936284824E-5</v>
      </c>
      <c r="F80" s="57">
        <v>9.0631689768517416E-5</v>
      </c>
      <c r="G80" s="57">
        <v>7.63172402275274E-5</v>
      </c>
      <c r="H80" s="57">
        <v>9.8521634789903491E-5</v>
      </c>
      <c r="I80" s="57">
        <v>9.0861252004943764E-5</v>
      </c>
      <c r="J80" s="57">
        <v>9.8418788673909592E-5</v>
      </c>
      <c r="K80" s="57">
        <v>9.2185259508188998E-5</v>
      </c>
      <c r="L80" s="57">
        <v>9.8115292613094987E-5</v>
      </c>
      <c r="M80" s="57">
        <v>7.3677478501950715E-5</v>
      </c>
      <c r="N80" s="57">
        <v>1.2763450366184157E-4</v>
      </c>
      <c r="O80" s="57">
        <v>7.2898430537345798E-5</v>
      </c>
      <c r="P80" s="57">
        <v>1.2709215572156182E-4</v>
      </c>
      <c r="Q80" s="57">
        <v>6.1034155701781674E-5</v>
      </c>
      <c r="R80" s="57">
        <v>1.4824275313194148E-4</v>
      </c>
      <c r="S80" s="57">
        <v>1.1856115787781357E-4</v>
      </c>
      <c r="T80" s="57">
        <v>2.4708434736663838E-5</v>
      </c>
      <c r="U80" s="57">
        <v>3.1361510273220589E-5</v>
      </c>
      <c r="V80" s="57">
        <v>8.6548790833938251E-5</v>
      </c>
      <c r="W80" s="57">
        <v>3.012098341855229E-5</v>
      </c>
      <c r="X80" s="57">
        <v>5.6193695462579807E-5</v>
      </c>
      <c r="Y80" s="57">
        <v>2.5285166314809817E-5</v>
      </c>
      <c r="Z80" s="57">
        <v>1.04365374602358E-4</v>
      </c>
      <c r="AA80" s="57">
        <v>1.0876814248922974E-4</v>
      </c>
      <c r="AB80" s="57">
        <v>1.0986350617643155E-4</v>
      </c>
      <c r="AC80" s="57">
        <v>1.7426444979324105E-4</v>
      </c>
      <c r="AD80" s="57">
        <v>9.6931690588060679E-5</v>
      </c>
      <c r="AE80" s="57">
        <v>7.3644289971142287E-5</v>
      </c>
    </row>
    <row r="81" spans="1:31" x14ac:dyDescent="0.3">
      <c r="B81" s="57">
        <f>SUM(B68:B80)</f>
        <v>1.8051907085365955E-4</v>
      </c>
      <c r="C81" s="57">
        <f t="shared" ref="C81:AE81" si="10">SUM(C68:C80)</f>
        <v>4.618444120826834E-4</v>
      </c>
      <c r="D81" s="57">
        <f t="shared" si="10"/>
        <v>1.813525571646075E-4</v>
      </c>
      <c r="E81" s="57">
        <f t="shared" si="10"/>
        <v>3.464248990125472E-4</v>
      </c>
      <c r="F81" s="57">
        <f t="shared" si="10"/>
        <v>2.6075604854234875E-4</v>
      </c>
      <c r="G81" s="57">
        <f t="shared" si="10"/>
        <v>1.6447103353398707E-4</v>
      </c>
      <c r="H81" s="57">
        <f t="shared" si="10"/>
        <v>1.8056236722441605E-4</v>
      </c>
      <c r="I81" s="57">
        <f t="shared" si="10"/>
        <v>6.5081971784184322E-4</v>
      </c>
      <c r="J81" s="57">
        <f t="shared" si="10"/>
        <v>1.7789304870427077E-4</v>
      </c>
      <c r="K81" s="57">
        <f t="shared" si="10"/>
        <v>6.5700094628944907E-4</v>
      </c>
      <c r="L81" s="57">
        <f t="shared" si="10"/>
        <v>1.7974568257907536E-4</v>
      </c>
      <c r="M81" s="57">
        <f t="shared" si="10"/>
        <v>1.8744684466939332E-4</v>
      </c>
      <c r="N81" s="57">
        <f t="shared" si="10"/>
        <v>1.6245979603607901E-4</v>
      </c>
      <c r="O81" s="57">
        <f t="shared" si="10"/>
        <v>-2.1789298802428898E-4</v>
      </c>
      <c r="P81" s="57">
        <f t="shared" si="10"/>
        <v>1.6177383076832245E-4</v>
      </c>
      <c r="Q81" s="57">
        <f t="shared" si="10"/>
        <v>3.5434580436038862E-4</v>
      </c>
      <c r="R81" s="57">
        <f t="shared" si="10"/>
        <v>3.1141516687852695E-4</v>
      </c>
      <c r="S81" s="57">
        <f t="shared" si="10"/>
        <v>1.7653469384472901E-4</v>
      </c>
      <c r="T81" s="57">
        <f t="shared" si="10"/>
        <v>6.2343096109729909E-4</v>
      </c>
      <c r="U81" s="57">
        <f t="shared" si="10"/>
        <v>4.1695749054203367E-4</v>
      </c>
      <c r="V81" s="57">
        <f t="shared" si="10"/>
        <v>2.430341597462073E-4</v>
      </c>
      <c r="W81" s="57">
        <f t="shared" si="10"/>
        <v>4.1303280976914353E-4</v>
      </c>
      <c r="X81" s="57">
        <f t="shared" si="10"/>
        <v>6.2708269334138089E-4</v>
      </c>
      <c r="Y81" s="57">
        <f t="shared" si="10"/>
        <v>6.2404098039944009E-4</v>
      </c>
      <c r="Z81" s="57">
        <f t="shared" si="10"/>
        <v>2.5738733271354078E-4</v>
      </c>
      <c r="AA81" s="57">
        <f t="shared" si="10"/>
        <v>1.4556276079640777E-4</v>
      </c>
      <c r="AB81" s="57">
        <f t="shared" si="10"/>
        <v>1.0362319947790462E-4</v>
      </c>
      <c r="AC81" s="57">
        <f t="shared" si="10"/>
        <v>6.8813769930219201E-4</v>
      </c>
      <c r="AD81" s="57">
        <f t="shared" si="10"/>
        <v>2.7135588286884968E-4</v>
      </c>
      <c r="AE81" s="57">
        <f t="shared" si="10"/>
        <v>2.11384740965599E-4</v>
      </c>
    </row>
    <row r="82" spans="1:31" x14ac:dyDescent="0.3">
      <c r="B82" s="57">
        <f t="shared" ref="B82:AE82" si="11">B42</f>
        <v>1.8051907085365934E-4</v>
      </c>
      <c r="C82" s="57">
        <f t="shared" si="11"/>
        <v>4.6184441208268345E-4</v>
      </c>
      <c r="D82" s="57">
        <f t="shared" si="11"/>
        <v>1.8135255716460766E-4</v>
      </c>
      <c r="E82" s="57">
        <f t="shared" si="11"/>
        <v>3.4642489901254736E-4</v>
      </c>
      <c r="F82" s="57">
        <f t="shared" si="11"/>
        <v>2.6075604854234881E-4</v>
      </c>
      <c r="G82" s="57">
        <f t="shared" si="11"/>
        <v>1.644710335339871E-4</v>
      </c>
      <c r="H82" s="57">
        <f t="shared" si="11"/>
        <v>1.8056236722441624E-4</v>
      </c>
      <c r="I82" s="57">
        <f t="shared" si="11"/>
        <v>6.5081971784184322E-4</v>
      </c>
      <c r="J82" s="57">
        <f t="shared" si="11"/>
        <v>1.7789304870427069E-4</v>
      </c>
      <c r="K82" s="57">
        <f t="shared" si="11"/>
        <v>6.5700094628944907E-4</v>
      </c>
      <c r="L82" s="57">
        <f t="shared" si="11"/>
        <v>1.7974568257907549E-4</v>
      </c>
      <c r="M82" s="57">
        <f t="shared" si="11"/>
        <v>1.8744684466939351E-4</v>
      </c>
      <c r="N82" s="57">
        <f t="shared" si="11"/>
        <v>1.6245979603607909E-4</v>
      </c>
      <c r="O82" s="57">
        <f t="shared" si="11"/>
        <v>-2.1789298802428895E-4</v>
      </c>
      <c r="P82" s="57">
        <f t="shared" si="11"/>
        <v>1.6177383076832242E-4</v>
      </c>
      <c r="Q82" s="57">
        <f t="shared" si="11"/>
        <v>3.5434580436038851E-4</v>
      </c>
      <c r="R82" s="57">
        <f t="shared" si="11"/>
        <v>3.1141516687852668E-4</v>
      </c>
      <c r="S82" s="57">
        <f t="shared" si="11"/>
        <v>1.7653469384472923E-4</v>
      </c>
      <c r="T82" s="57">
        <f t="shared" si="11"/>
        <v>6.234309610972992E-4</v>
      </c>
      <c r="U82" s="57">
        <f t="shared" si="11"/>
        <v>4.1695749054203383E-4</v>
      </c>
      <c r="V82" s="57">
        <f t="shared" si="11"/>
        <v>2.4303415974620755E-4</v>
      </c>
      <c r="W82" s="57">
        <f t="shared" si="11"/>
        <v>4.1303280976914353E-4</v>
      </c>
      <c r="X82" s="57">
        <f t="shared" si="11"/>
        <v>6.2708269334138089E-4</v>
      </c>
      <c r="Y82" s="57">
        <f t="shared" si="11"/>
        <v>6.2404098039943998E-4</v>
      </c>
      <c r="Z82" s="57">
        <f t="shared" si="11"/>
        <v>2.5738733271354121E-4</v>
      </c>
      <c r="AA82" s="57">
        <f t="shared" si="11"/>
        <v>1.4556276079640793E-4</v>
      </c>
      <c r="AB82" s="57">
        <f t="shared" si="11"/>
        <v>1.0362319947790485E-4</v>
      </c>
      <c r="AC82" s="57">
        <f t="shared" si="11"/>
        <v>6.8813769930219223E-4</v>
      </c>
      <c r="AD82" s="57">
        <f t="shared" si="11"/>
        <v>2.7135588286884973E-4</v>
      </c>
      <c r="AE82" s="57">
        <f t="shared" si="11"/>
        <v>2.1138474096559894E-4</v>
      </c>
    </row>
    <row r="83" spans="1:31" x14ac:dyDescent="0.3">
      <c r="B83" s="57">
        <f>ABS(B81-B82)</f>
        <v>2.1684043449710089E-19</v>
      </c>
      <c r="C83" s="57">
        <f t="shared" ref="C83:AE83" si="12">ABS(C81-C82)</f>
        <v>5.4210108624275222E-20</v>
      </c>
      <c r="D83" s="57">
        <f t="shared" si="12"/>
        <v>1.6263032587282567E-19</v>
      </c>
      <c r="E83" s="57">
        <f t="shared" si="12"/>
        <v>1.6263032587282567E-19</v>
      </c>
      <c r="F83" s="57">
        <f t="shared" si="12"/>
        <v>5.4210108624275222E-20</v>
      </c>
      <c r="G83" s="57">
        <f t="shared" si="12"/>
        <v>2.7105054312137611E-20</v>
      </c>
      <c r="H83" s="57">
        <f t="shared" si="12"/>
        <v>1.8973538018496328E-19</v>
      </c>
      <c r="I83" s="57">
        <f t="shared" si="12"/>
        <v>0</v>
      </c>
      <c r="J83" s="57">
        <f t="shared" si="12"/>
        <v>8.1315162936412833E-20</v>
      </c>
      <c r="K83" s="57">
        <f t="shared" si="12"/>
        <v>0</v>
      </c>
      <c r="L83" s="57">
        <f t="shared" si="12"/>
        <v>1.3552527156068805E-19</v>
      </c>
      <c r="M83" s="57">
        <f t="shared" si="12"/>
        <v>1.8973538018496328E-19</v>
      </c>
      <c r="N83" s="57">
        <f t="shared" si="12"/>
        <v>8.1315162936412833E-20</v>
      </c>
      <c r="O83" s="57">
        <f t="shared" si="12"/>
        <v>2.7105054312137611E-20</v>
      </c>
      <c r="P83" s="57">
        <f t="shared" si="12"/>
        <v>2.7105054312137611E-20</v>
      </c>
      <c r="Q83" s="57">
        <f t="shared" si="12"/>
        <v>1.0842021724855044E-19</v>
      </c>
      <c r="R83" s="57">
        <f t="shared" si="12"/>
        <v>2.7105054312137611E-19</v>
      </c>
      <c r="S83" s="57">
        <f t="shared" si="12"/>
        <v>2.1684043449710089E-19</v>
      </c>
      <c r="T83" s="57">
        <f t="shared" si="12"/>
        <v>1.0842021724855044E-19</v>
      </c>
      <c r="U83" s="57">
        <f t="shared" si="12"/>
        <v>1.6263032587282567E-19</v>
      </c>
      <c r="V83" s="57">
        <f t="shared" si="12"/>
        <v>2.439454888092385E-19</v>
      </c>
      <c r="W83" s="57">
        <f t="shared" si="12"/>
        <v>0</v>
      </c>
      <c r="X83" s="57">
        <f t="shared" si="12"/>
        <v>0</v>
      </c>
      <c r="Y83" s="57">
        <f t="shared" si="12"/>
        <v>1.0842021724855044E-19</v>
      </c>
      <c r="Z83" s="57">
        <f t="shared" si="12"/>
        <v>4.3368086899420177E-19</v>
      </c>
      <c r="AA83" s="57">
        <f t="shared" si="12"/>
        <v>1.6263032587282567E-19</v>
      </c>
      <c r="AB83" s="57">
        <f t="shared" si="12"/>
        <v>2.3039296165316969E-19</v>
      </c>
      <c r="AC83" s="57">
        <f t="shared" si="12"/>
        <v>2.1684043449710089E-19</v>
      </c>
      <c r="AD83" s="57">
        <f t="shared" si="12"/>
        <v>5.4210108624275222E-20</v>
      </c>
      <c r="AE83" s="57">
        <f t="shared" si="12"/>
        <v>5.4210108624275222E-20</v>
      </c>
    </row>
    <row r="85" spans="1:31" x14ac:dyDescent="0.3">
      <c r="A85" s="57" t="str">
        <f>A68</f>
        <v>Climate change</v>
      </c>
      <c r="B85" s="16">
        <f>ABS(B68)/B$98</f>
        <v>7.8982469702659666E-2</v>
      </c>
      <c r="C85" s="16">
        <f t="shared" ref="C85:AE85" si="13">ABS(C68)/C$98</f>
        <v>0.34169582602945719</v>
      </c>
      <c r="D85" s="16">
        <f t="shared" si="13"/>
        <v>7.8802679513679447E-2</v>
      </c>
      <c r="E85" s="16">
        <f t="shared" si="13"/>
        <v>0.30677913799919054</v>
      </c>
      <c r="F85" s="16">
        <f t="shared" si="13"/>
        <v>1.1328449408708351E-2</v>
      </c>
      <c r="G85" s="16">
        <f t="shared" si="13"/>
        <v>1.6650752004467015E-2</v>
      </c>
      <c r="H85" s="16">
        <f t="shared" si="13"/>
        <v>4.1400044642876718E-3</v>
      </c>
      <c r="I85" s="16">
        <f t="shared" si="13"/>
        <v>0.40783896448082607</v>
      </c>
      <c r="J85" s="16">
        <f t="shared" si="13"/>
        <v>3.9964829606575344E-3</v>
      </c>
      <c r="K85" s="16">
        <f t="shared" si="13"/>
        <v>0.40583374872857031</v>
      </c>
      <c r="L85" s="16">
        <f t="shared" si="13"/>
        <v>5.5365206087753449E-3</v>
      </c>
      <c r="M85" s="16">
        <f t="shared" si="13"/>
        <v>1.6502031542454564E-2</v>
      </c>
      <c r="N85" s="16">
        <f t="shared" si="13"/>
        <v>0.14405755050931635</v>
      </c>
      <c r="O85" s="16">
        <f t="shared" si="13"/>
        <v>0.57227371358503654</v>
      </c>
      <c r="P85" s="16">
        <f t="shared" si="13"/>
        <v>0.14169810084055243</v>
      </c>
      <c r="Q85" s="16">
        <f t="shared" si="13"/>
        <v>0.37064368094121125</v>
      </c>
      <c r="R85" s="16">
        <f t="shared" si="13"/>
        <v>6.6666721797526557E-2</v>
      </c>
      <c r="S85" s="16">
        <f t="shared" si="13"/>
        <v>0.10905178913956781</v>
      </c>
      <c r="T85" s="16">
        <f t="shared" si="13"/>
        <v>0.31719587756290907</v>
      </c>
      <c r="U85" s="16">
        <f t="shared" si="13"/>
        <v>0.33582015000560544</v>
      </c>
      <c r="V85" s="16">
        <f t="shared" si="13"/>
        <v>2.7065398650045525E-2</v>
      </c>
      <c r="W85" s="16">
        <f t="shared" si="13"/>
        <v>0.33786491523273465</v>
      </c>
      <c r="X85" s="16">
        <f t="shared" si="13"/>
        <v>0.31843115915744713</v>
      </c>
      <c r="Y85" s="16">
        <f t="shared" si="13"/>
        <v>0.31419609534193316</v>
      </c>
      <c r="Z85" s="16">
        <f t="shared" si="13"/>
        <v>6.4521961151714949E-2</v>
      </c>
      <c r="AA85" s="16">
        <f t="shared" si="13"/>
        <v>0.366931531958399</v>
      </c>
      <c r="AB85" s="16">
        <f t="shared" si="13"/>
        <v>0.21528776113785678</v>
      </c>
      <c r="AC85" s="16">
        <f t="shared" si="13"/>
        <v>0.30954144575024012</v>
      </c>
      <c r="AD85" s="16">
        <f t="shared" si="13"/>
        <v>5.5266936156498796E-2</v>
      </c>
      <c r="AE85" s="16">
        <f t="shared" si="13"/>
        <v>5.2209941654121753E-2</v>
      </c>
    </row>
    <row r="86" spans="1:31" x14ac:dyDescent="0.3">
      <c r="A86" s="57" t="str">
        <f t="shared" ref="A86:A97" si="14">A69</f>
        <v>Ozone depletion</v>
      </c>
      <c r="B86" s="16">
        <f t="shared" ref="B86:AE86" si="15">ABS(B69)/B$98</f>
        <v>1.3050327821107559E-2</v>
      </c>
      <c r="C86" s="16">
        <f t="shared" si="15"/>
        <v>1.138386582744209E-2</v>
      </c>
      <c r="D86" s="16">
        <f t="shared" si="15"/>
        <v>1.3124184959954785E-2</v>
      </c>
      <c r="E86" s="16">
        <f t="shared" si="15"/>
        <v>1.0711391666392785E-2</v>
      </c>
      <c r="F86" s="16">
        <f t="shared" si="15"/>
        <v>1.5123839523852474E-2</v>
      </c>
      <c r="G86" s="16">
        <f t="shared" si="15"/>
        <v>1.6662363710482561E-2</v>
      </c>
      <c r="H86" s="16">
        <f t="shared" si="15"/>
        <v>1.128808072758717E-2</v>
      </c>
      <c r="I86" s="16">
        <f t="shared" si="15"/>
        <v>9.0267833417692362E-3</v>
      </c>
      <c r="J86" s="16">
        <f t="shared" si="15"/>
        <v>1.1255962980104542E-2</v>
      </c>
      <c r="K86" s="16">
        <f t="shared" si="15"/>
        <v>9.1646167732178044E-3</v>
      </c>
      <c r="L86" s="16">
        <f t="shared" si="15"/>
        <v>1.1221162952402731E-2</v>
      </c>
      <c r="M86" s="16">
        <f t="shared" si="15"/>
        <v>1.8059703970608972E-2</v>
      </c>
      <c r="N86" s="16">
        <f t="shared" si="15"/>
        <v>1.1359223368549727E-2</v>
      </c>
      <c r="O86" s="16">
        <f t="shared" si="15"/>
        <v>2.9272596985323682E-2</v>
      </c>
      <c r="P86" s="16">
        <f t="shared" si="15"/>
        <v>1.1521201166201877E-2</v>
      </c>
      <c r="Q86" s="16">
        <f t="shared" si="15"/>
        <v>1.1035922994321004E-2</v>
      </c>
      <c r="R86" s="16">
        <f t="shared" si="15"/>
        <v>1.1653689665281965E-2</v>
      </c>
      <c r="S86" s="16">
        <f t="shared" si="15"/>
        <v>1.3131230700982273E-2</v>
      </c>
      <c r="T86" s="16">
        <f t="shared" si="15"/>
        <v>7.6333222145268447E-3</v>
      </c>
      <c r="U86" s="16">
        <f t="shared" si="15"/>
        <v>6.9315605371159609E-3</v>
      </c>
      <c r="V86" s="16">
        <f t="shared" si="15"/>
        <v>1.727300470618668E-2</v>
      </c>
      <c r="W86" s="16">
        <f t="shared" si="15"/>
        <v>6.944999239573783E-3</v>
      </c>
      <c r="X86" s="16">
        <f t="shared" si="15"/>
        <v>8.3649879906924837E-3</v>
      </c>
      <c r="Y86" s="16">
        <f t="shared" si="15"/>
        <v>7.7864411292021766E-3</v>
      </c>
      <c r="Z86" s="16">
        <f t="shared" si="15"/>
        <v>1.6293598555033453E-2</v>
      </c>
      <c r="AA86" s="16">
        <f t="shared" si="15"/>
        <v>3.9573341290731333E-2</v>
      </c>
      <c r="AB86" s="16">
        <f t="shared" si="15"/>
        <v>1.0663075775171938E-2</v>
      </c>
      <c r="AC86" s="16">
        <f t="shared" si="15"/>
        <v>7.3645294830938859E-3</v>
      </c>
      <c r="AD86" s="16">
        <f t="shared" si="15"/>
        <v>1.5559701566392845E-2</v>
      </c>
      <c r="AE86" s="16">
        <f t="shared" si="15"/>
        <v>1.9624721360213027E-2</v>
      </c>
    </row>
    <row r="87" spans="1:31" x14ac:dyDescent="0.3">
      <c r="A87" s="57" t="str">
        <f t="shared" si="14"/>
        <v>Particulate Matter</v>
      </c>
      <c r="B87" s="16">
        <f t="shared" ref="B87:AE87" si="16">ABS(B70)/B$98</f>
        <v>6.3341026714823459E-2</v>
      </c>
      <c r="C87" s="16">
        <f t="shared" si="16"/>
        <v>1.5472257466921836E-2</v>
      </c>
      <c r="D87" s="16">
        <f t="shared" si="16"/>
        <v>6.3463941970920312E-2</v>
      </c>
      <c r="E87" s="16">
        <f t="shared" si="16"/>
        <v>1.1292324023973951E-2</v>
      </c>
      <c r="F87" s="16">
        <f t="shared" si="16"/>
        <v>9.9985005323119699E-2</v>
      </c>
      <c r="G87" s="16">
        <f t="shared" si="16"/>
        <v>6.4741573854907281E-2</v>
      </c>
      <c r="H87" s="16">
        <f t="shared" si="16"/>
        <v>0.10021367455090203</v>
      </c>
      <c r="I87" s="16">
        <f t="shared" si="16"/>
        <v>6.7133583646868708E-2</v>
      </c>
      <c r="J87" s="16">
        <f t="shared" si="16"/>
        <v>9.9676863602819452E-2</v>
      </c>
      <c r="K87" s="16">
        <f t="shared" si="16"/>
        <v>6.7387844638898964E-2</v>
      </c>
      <c r="L87" s="16">
        <f t="shared" si="16"/>
        <v>9.9799889780872217E-2</v>
      </c>
      <c r="M87" s="16">
        <f t="shared" si="16"/>
        <v>6.9165516588471268E-2</v>
      </c>
      <c r="N87" s="16">
        <f t="shared" si="16"/>
        <v>5.315527503267508E-2</v>
      </c>
      <c r="O87" s="16">
        <f t="shared" si="16"/>
        <v>5.6843027347736165E-3</v>
      </c>
      <c r="P87" s="16">
        <f t="shared" si="16"/>
        <v>5.2914360082529803E-2</v>
      </c>
      <c r="Q87" s="16">
        <f t="shared" si="16"/>
        <v>3.7917447848809026E-3</v>
      </c>
      <c r="R87" s="16">
        <f t="shared" si="16"/>
        <v>9.1147374506268086E-2</v>
      </c>
      <c r="S87" s="16">
        <f t="shared" si="16"/>
        <v>6.0440588854612391E-2</v>
      </c>
      <c r="T87" s="16">
        <f t="shared" si="16"/>
        <v>4.8519323094150758E-3</v>
      </c>
      <c r="U87" s="16">
        <f t="shared" si="16"/>
        <v>3.5074901058015813E-2</v>
      </c>
      <c r="V87" s="16">
        <f t="shared" si="16"/>
        <v>8.7133840698047291E-2</v>
      </c>
      <c r="W87" s="16">
        <f t="shared" si="16"/>
        <v>3.6772569330097357E-2</v>
      </c>
      <c r="X87" s="16">
        <f t="shared" si="16"/>
        <v>5.6511069276172589E-2</v>
      </c>
      <c r="Y87" s="16">
        <f t="shared" si="16"/>
        <v>5.2666116873729364E-3</v>
      </c>
      <c r="Z87" s="16">
        <f t="shared" si="16"/>
        <v>8.3376049564465524E-2</v>
      </c>
      <c r="AA87" s="16">
        <f t="shared" si="16"/>
        <v>1.9339920933904478E-2</v>
      </c>
      <c r="AB87" s="16">
        <f t="shared" si="16"/>
        <v>5.6311997726869192E-2</v>
      </c>
      <c r="AC87" s="16">
        <f t="shared" si="16"/>
        <v>2.3064132971634451E-2</v>
      </c>
      <c r="AD87" s="16">
        <f t="shared" si="16"/>
        <v>9.8466650004638306E-2</v>
      </c>
      <c r="AE87" s="16">
        <f t="shared" si="16"/>
        <v>8.2237329518460286E-2</v>
      </c>
    </row>
    <row r="88" spans="1:31" x14ac:dyDescent="0.3">
      <c r="A88" s="57" t="str">
        <f t="shared" si="14"/>
        <v>Ionising radiation</v>
      </c>
      <c r="B88" s="16">
        <f t="shared" ref="B88:AE88" si="17">ABS(B71)/B$98</f>
        <v>9.970800271489097E-3</v>
      </c>
      <c r="C88" s="16">
        <f t="shared" si="17"/>
        <v>4.1391961445066067E-3</v>
      </c>
      <c r="D88" s="16">
        <f t="shared" si="17"/>
        <v>9.9961373622316652E-3</v>
      </c>
      <c r="E88" s="16">
        <f t="shared" si="17"/>
        <v>5.1541163833364878E-3</v>
      </c>
      <c r="F88" s="16">
        <f t="shared" si="17"/>
        <v>9.4011141668451838E-3</v>
      </c>
      <c r="G88" s="16">
        <f t="shared" si="17"/>
        <v>9.9311862693926608E-3</v>
      </c>
      <c r="H88" s="16">
        <f t="shared" si="17"/>
        <v>2.4133663667574466E-3</v>
      </c>
      <c r="I88" s="16">
        <f t="shared" si="17"/>
        <v>2.9841320326196878E-3</v>
      </c>
      <c r="J88" s="16">
        <f t="shared" si="17"/>
        <v>2.3950619829942788E-3</v>
      </c>
      <c r="K88" s="16">
        <f t="shared" si="17"/>
        <v>3.020705625184244E-3</v>
      </c>
      <c r="L88" s="16">
        <f t="shared" si="17"/>
        <v>2.3912459670559247E-3</v>
      </c>
      <c r="M88" s="16">
        <f t="shared" si="17"/>
        <v>3.2621998630722017E-3</v>
      </c>
      <c r="N88" s="16">
        <f t="shared" si="17"/>
        <v>2.5891837629519296E-3</v>
      </c>
      <c r="O88" s="16">
        <f t="shared" si="17"/>
        <v>1.5539488949385177E-3</v>
      </c>
      <c r="P88" s="16">
        <f t="shared" si="17"/>
        <v>2.6251909053329079E-3</v>
      </c>
      <c r="Q88" s="16">
        <f t="shared" si="17"/>
        <v>2.6416342369740779E-3</v>
      </c>
      <c r="R88" s="16">
        <f t="shared" si="17"/>
        <v>2.7447067298732165E-3</v>
      </c>
      <c r="S88" s="16">
        <f t="shared" si="17"/>
        <v>2.7976737812958653E-3</v>
      </c>
      <c r="T88" s="16">
        <f t="shared" si="17"/>
        <v>2.1217985309394203E-3</v>
      </c>
      <c r="U88" s="16">
        <f t="shared" si="17"/>
        <v>2.6862323938278013E-3</v>
      </c>
      <c r="V88" s="16">
        <f t="shared" si="17"/>
        <v>2.7050369564265674E-2</v>
      </c>
      <c r="W88" s="16">
        <f t="shared" si="17"/>
        <v>2.6681030221011627E-3</v>
      </c>
      <c r="X88" s="16">
        <f t="shared" si="17"/>
        <v>1.4521440788379976E-3</v>
      </c>
      <c r="Y88" s="16">
        <f t="shared" si="17"/>
        <v>1.8389162785746765E-3</v>
      </c>
      <c r="Z88" s="16">
        <f t="shared" si="17"/>
        <v>3.1513216405807988E-3</v>
      </c>
      <c r="AA88" s="16">
        <f t="shared" si="17"/>
        <v>1.965368707074657E-3</v>
      </c>
      <c r="AB88" s="16">
        <f t="shared" si="17"/>
        <v>2.0192402650151945E-3</v>
      </c>
      <c r="AC88" s="16">
        <f t="shared" si="17"/>
        <v>1.9675432190471298E-3</v>
      </c>
      <c r="AD88" s="16">
        <f t="shared" si="17"/>
        <v>2.5385917260892722E-3</v>
      </c>
      <c r="AE88" s="16">
        <f t="shared" si="17"/>
        <v>2.8436897234450542E-3</v>
      </c>
    </row>
    <row r="89" spans="1:31" x14ac:dyDescent="0.3">
      <c r="A89" s="57" t="str">
        <f t="shared" si="14"/>
        <v>Photochemical ozone formation - human health</v>
      </c>
      <c r="B89" s="16">
        <f t="shared" ref="B89:AE89" si="18">ABS(B72)/B$98</f>
        <v>0.10246356649143439</v>
      </c>
      <c r="C89" s="16">
        <f t="shared" si="18"/>
        <v>1.8640749242507727E-2</v>
      </c>
      <c r="D89" s="16">
        <f t="shared" si="18"/>
        <v>0.1011427497095985</v>
      </c>
      <c r="E89" s="16">
        <f t="shared" si="18"/>
        <v>4.7522597693790185E-2</v>
      </c>
      <c r="F89" s="16">
        <f t="shared" si="18"/>
        <v>3.9122994678554991E-2</v>
      </c>
      <c r="G89" s="16">
        <f t="shared" si="18"/>
        <v>9.6447554015140116E-2</v>
      </c>
      <c r="H89" s="16">
        <f t="shared" si="18"/>
        <v>4.4053938972741756E-2</v>
      </c>
      <c r="I89" s="16">
        <f t="shared" si="18"/>
        <v>2.092926084542392E-2</v>
      </c>
      <c r="J89" s="16">
        <f t="shared" si="18"/>
        <v>4.3923709329922483E-2</v>
      </c>
      <c r="K89" s="16">
        <f t="shared" si="18"/>
        <v>2.1050799040951147E-2</v>
      </c>
      <c r="L89" s="16">
        <f t="shared" si="18"/>
        <v>4.3384919901962637E-2</v>
      </c>
      <c r="M89" s="16">
        <f t="shared" si="18"/>
        <v>7.3955535064353303E-2</v>
      </c>
      <c r="N89" s="16">
        <f t="shared" si="18"/>
        <v>8.2612694024461961E-2</v>
      </c>
      <c r="O89" s="16">
        <f t="shared" si="18"/>
        <v>1.242774126445226E-2</v>
      </c>
      <c r="P89" s="16">
        <f t="shared" si="18"/>
        <v>8.3973855034041131E-2</v>
      </c>
      <c r="Q89" s="16">
        <f t="shared" si="18"/>
        <v>3.0463919266587463E-2</v>
      </c>
      <c r="R89" s="16">
        <f t="shared" si="18"/>
        <v>1.5610053285463022E-2</v>
      </c>
      <c r="S89" s="16">
        <f t="shared" si="18"/>
        <v>7.0893654471069892E-2</v>
      </c>
      <c r="T89" s="16">
        <f t="shared" si="18"/>
        <v>9.0735812258603554E-2</v>
      </c>
      <c r="U89" s="16">
        <f t="shared" si="18"/>
        <v>1.3093347199936805E-2</v>
      </c>
      <c r="V89" s="16">
        <f t="shared" si="18"/>
        <v>5.5667631576930804E-2</v>
      </c>
      <c r="W89" s="16">
        <f t="shared" si="18"/>
        <v>1.1296179298713996E-2</v>
      </c>
      <c r="X89" s="16">
        <f t="shared" si="18"/>
        <v>8.9643716591047654E-2</v>
      </c>
      <c r="Y89" s="16">
        <f t="shared" si="18"/>
        <v>9.0593383877035791E-2</v>
      </c>
      <c r="Z89" s="16">
        <f t="shared" si="18"/>
        <v>5.6516300777678621E-2</v>
      </c>
      <c r="AA89" s="16">
        <f t="shared" si="18"/>
        <v>1.3472497482408837E-2</v>
      </c>
      <c r="AB89" s="16">
        <f t="shared" si="18"/>
        <v>8.3081005999425001E-2</v>
      </c>
      <c r="AC89" s="16">
        <f t="shared" si="18"/>
        <v>1.4870670539231363E-2</v>
      </c>
      <c r="AD89" s="16">
        <f t="shared" si="18"/>
        <v>2.7465044696176354E-2</v>
      </c>
      <c r="AE89" s="16">
        <f t="shared" si="18"/>
        <v>5.0025746356642302E-2</v>
      </c>
    </row>
    <row r="90" spans="1:31" x14ac:dyDescent="0.3">
      <c r="A90" s="57" t="str">
        <f t="shared" si="14"/>
        <v>Terrestrial acidification</v>
      </c>
      <c r="B90" s="16">
        <f t="shared" ref="B90:AE90" si="19">ABS(B73)/B$98</f>
        <v>1.6021943408651702E-3</v>
      </c>
      <c r="C90" s="16">
        <f t="shared" si="19"/>
        <v>2.4902059171974229E-4</v>
      </c>
      <c r="D90" s="16">
        <f t="shared" si="19"/>
        <v>5.8143403891104586E-4</v>
      </c>
      <c r="E90" s="16">
        <f t="shared" si="19"/>
        <v>5.4121505105863055E-2</v>
      </c>
      <c r="F90" s="16">
        <f t="shared" si="19"/>
        <v>9.5748821182246785E-2</v>
      </c>
      <c r="G90" s="16">
        <f t="shared" si="19"/>
        <v>8.839959407512147E-3</v>
      </c>
      <c r="H90" s="16">
        <f t="shared" si="19"/>
        <v>8.4431194031107257E-2</v>
      </c>
      <c r="I90" s="16">
        <f t="shared" si="19"/>
        <v>3.2452196594647924E-2</v>
      </c>
      <c r="J90" s="16">
        <f t="shared" si="19"/>
        <v>8.4081222419713678E-2</v>
      </c>
      <c r="K90" s="16">
        <f t="shared" si="19"/>
        <v>3.3260241579148836E-2</v>
      </c>
      <c r="L90" s="16">
        <f t="shared" si="19"/>
        <v>8.4610904024105191E-2</v>
      </c>
      <c r="M90" s="16">
        <f t="shared" si="19"/>
        <v>3.5839071837379687E-2</v>
      </c>
      <c r="N90" s="16">
        <f t="shared" si="19"/>
        <v>1.6664711019761098E-2</v>
      </c>
      <c r="O90" s="16">
        <f t="shared" si="19"/>
        <v>1.9286701507787034E-2</v>
      </c>
      <c r="P90" s="16">
        <f t="shared" si="19"/>
        <v>1.7851071157608367E-2</v>
      </c>
      <c r="Q90" s="16">
        <f t="shared" si="19"/>
        <v>6.282805074009104E-2</v>
      </c>
      <c r="R90" s="16">
        <f t="shared" si="19"/>
        <v>8.3636370372732624E-2</v>
      </c>
      <c r="S90" s="16">
        <f t="shared" si="19"/>
        <v>1.0059485007624372E-3</v>
      </c>
      <c r="T90" s="16">
        <f t="shared" si="19"/>
        <v>5.9146294714240523E-2</v>
      </c>
      <c r="U90" s="16">
        <f t="shared" si="19"/>
        <v>6.4968082341007941E-2</v>
      </c>
      <c r="V90" s="16">
        <f t="shared" si="19"/>
        <v>4.2810156761486536E-2</v>
      </c>
      <c r="W90" s="16">
        <f t="shared" si="19"/>
        <v>6.5378633749232751E-2</v>
      </c>
      <c r="X90" s="16">
        <f t="shared" si="19"/>
        <v>0.11540404292914522</v>
      </c>
      <c r="Y90" s="16">
        <f t="shared" si="19"/>
        <v>5.9341592079114269E-2</v>
      </c>
      <c r="Z90" s="16">
        <f t="shared" si="19"/>
        <v>2.4083744284686844E-2</v>
      </c>
      <c r="AA90" s="16">
        <f t="shared" si="19"/>
        <v>1.0953770694686383E-2</v>
      </c>
      <c r="AB90" s="16">
        <f t="shared" si="19"/>
        <v>9.0173648141436535E-3</v>
      </c>
      <c r="AC90" s="16">
        <f t="shared" si="19"/>
        <v>3.1822730978286216E-2</v>
      </c>
      <c r="AD90" s="16">
        <f t="shared" si="19"/>
        <v>7.1473080880535528E-2</v>
      </c>
      <c r="AE90" s="16">
        <f t="shared" si="19"/>
        <v>3.9350173981062497E-2</v>
      </c>
    </row>
    <row r="91" spans="1:31" x14ac:dyDescent="0.3">
      <c r="A91" s="57" t="str">
        <f t="shared" si="14"/>
        <v>Eutrophication Terrestrial</v>
      </c>
      <c r="B91" s="16">
        <f t="shared" ref="B91:AE91" si="20">ABS(B74)/B$98</f>
        <v>6.4133086466329869E-2</v>
      </c>
      <c r="C91" s="16">
        <f t="shared" si="20"/>
        <v>1.1018197906415396E-3</v>
      </c>
      <c r="D91" s="16">
        <f t="shared" si="20"/>
        <v>6.3203755803923317E-2</v>
      </c>
      <c r="E91" s="16">
        <f t="shared" si="20"/>
        <v>5.1912492935248293E-2</v>
      </c>
      <c r="F91" s="16">
        <f t="shared" si="20"/>
        <v>1.746729904082077E-3</v>
      </c>
      <c r="G91" s="16">
        <f t="shared" si="20"/>
        <v>5.5099949454934335E-2</v>
      </c>
      <c r="H91" s="16">
        <f t="shared" si="20"/>
        <v>2.7952197804161333E-2</v>
      </c>
      <c r="I91" s="16">
        <f t="shared" si="20"/>
        <v>1.0881604082267241E-2</v>
      </c>
      <c r="J91" s="16">
        <f t="shared" si="20"/>
        <v>2.7494032421394924E-2</v>
      </c>
      <c r="K91" s="16">
        <f t="shared" si="20"/>
        <v>1.095449372395349E-2</v>
      </c>
      <c r="L91" s="16">
        <f t="shared" si="20"/>
        <v>2.8339376912934561E-2</v>
      </c>
      <c r="M91" s="16">
        <f t="shared" si="20"/>
        <v>3.0337420836894866E-2</v>
      </c>
      <c r="N91" s="16">
        <f t="shared" si="20"/>
        <v>5.2721101823451577E-2</v>
      </c>
      <c r="O91" s="16">
        <f t="shared" si="20"/>
        <v>1.1658192347942194E-2</v>
      </c>
      <c r="P91" s="16">
        <f t="shared" si="20"/>
        <v>5.3955631068892951E-2</v>
      </c>
      <c r="Q91" s="16">
        <f t="shared" si="20"/>
        <v>4.3566489219657473E-2</v>
      </c>
      <c r="R91" s="16">
        <f t="shared" si="20"/>
        <v>1.1524504134166462E-2</v>
      </c>
      <c r="S91" s="16">
        <f t="shared" si="20"/>
        <v>4.0787184158680913E-2</v>
      </c>
      <c r="T91" s="16">
        <f t="shared" si="20"/>
        <v>4.2420337525846619E-2</v>
      </c>
      <c r="U91" s="16">
        <f t="shared" si="20"/>
        <v>5.6347400984747734E-2</v>
      </c>
      <c r="V91" s="16">
        <f t="shared" si="20"/>
        <v>1.2127741631858861E-2</v>
      </c>
      <c r="W91" s="16">
        <f t="shared" si="20"/>
        <v>5.617828057483229E-2</v>
      </c>
      <c r="X91" s="16">
        <f t="shared" si="20"/>
        <v>8.2996679152209693E-2</v>
      </c>
      <c r="Y91" s="16">
        <f t="shared" si="20"/>
        <v>4.2460861843255197E-2</v>
      </c>
      <c r="Z91" s="16">
        <f t="shared" si="20"/>
        <v>1.901341440538885E-2</v>
      </c>
      <c r="AA91" s="16">
        <f t="shared" si="20"/>
        <v>6.6828684644264797E-3</v>
      </c>
      <c r="AB91" s="16">
        <f t="shared" si="20"/>
        <v>4.2369585976354929E-2</v>
      </c>
      <c r="AC91" s="16">
        <f t="shared" si="20"/>
        <v>2.464439245575056E-2</v>
      </c>
      <c r="AD91" s="16">
        <f t="shared" si="20"/>
        <v>1.8606069018807486E-2</v>
      </c>
      <c r="AE91" s="16">
        <f t="shared" si="20"/>
        <v>1.1188875683440623E-2</v>
      </c>
    </row>
    <row r="92" spans="1:31" x14ac:dyDescent="0.3">
      <c r="A92" s="57" t="str">
        <f t="shared" si="14"/>
        <v>Eutrophication freshwater</v>
      </c>
      <c r="B92" s="16">
        <f t="shared" ref="B92:AE92" si="21">ABS(B75)/B$98</f>
        <v>6.7264396585014583E-2</v>
      </c>
      <c r="C92" s="16">
        <f t="shared" si="21"/>
        <v>7.438711649228083E-2</v>
      </c>
      <c r="D92" s="16">
        <f t="shared" si="21"/>
        <v>6.7818956322834856E-2</v>
      </c>
      <c r="E92" s="16">
        <f t="shared" si="21"/>
        <v>6.6406266159209235E-2</v>
      </c>
      <c r="F92" s="16">
        <f t="shared" si="21"/>
        <v>3.3175007565137395E-2</v>
      </c>
      <c r="G92" s="16">
        <f t="shared" si="21"/>
        <v>8.5677851283589998E-2</v>
      </c>
      <c r="H92" s="16">
        <f t="shared" si="21"/>
        <v>1.6776477003660681E-2</v>
      </c>
      <c r="I92" s="16">
        <f t="shared" si="21"/>
        <v>3.3775651320458636E-2</v>
      </c>
      <c r="J92" s="16">
        <f t="shared" si="21"/>
        <v>1.6406776477408357E-2</v>
      </c>
      <c r="K92" s="16">
        <f t="shared" si="21"/>
        <v>3.4019012202885314E-2</v>
      </c>
      <c r="L92" s="16">
        <f t="shared" si="21"/>
        <v>1.6209296324422938E-2</v>
      </c>
      <c r="M92" s="16">
        <f t="shared" si="21"/>
        <v>5.9936944958475263E-2</v>
      </c>
      <c r="N92" s="16">
        <f t="shared" si="21"/>
        <v>5.892755542043402E-2</v>
      </c>
      <c r="O92" s="16">
        <f t="shared" si="21"/>
        <v>4.5196319817334372E-2</v>
      </c>
      <c r="P92" s="16">
        <f t="shared" si="21"/>
        <v>5.9360965096204629E-2</v>
      </c>
      <c r="Q92" s="16">
        <f t="shared" si="21"/>
        <v>6.702991108444778E-2</v>
      </c>
      <c r="R92" s="16">
        <f t="shared" si="21"/>
        <v>2.3087772743607887E-2</v>
      </c>
      <c r="S92" s="16">
        <f t="shared" si="21"/>
        <v>6.8001640510287245E-2</v>
      </c>
      <c r="T92" s="16">
        <f t="shared" si="21"/>
        <v>2.3873521723712716E-2</v>
      </c>
      <c r="U92" s="16">
        <f t="shared" si="21"/>
        <v>3.8044814191819723E-2</v>
      </c>
      <c r="V92" s="16">
        <f t="shared" si="21"/>
        <v>5.478620327581351E-2</v>
      </c>
      <c r="W92" s="16">
        <f t="shared" si="21"/>
        <v>3.7415903885022431E-2</v>
      </c>
      <c r="X92" s="16">
        <f t="shared" si="21"/>
        <v>1.3192718401577999E-2</v>
      </c>
      <c r="Y92" s="16">
        <f t="shared" si="21"/>
        <v>2.5202912320491665E-2</v>
      </c>
      <c r="Z92" s="16">
        <f t="shared" si="21"/>
        <v>0.13372630729580057</v>
      </c>
      <c r="AA92" s="16">
        <f t="shared" si="21"/>
        <v>0.14337390796153654</v>
      </c>
      <c r="AB92" s="16">
        <f t="shared" si="21"/>
        <v>7.8098075095308264E-2</v>
      </c>
      <c r="AC92" s="16">
        <f t="shared" si="21"/>
        <v>0.13692465667267714</v>
      </c>
      <c r="AD92" s="16">
        <f t="shared" si="21"/>
        <v>0.12000032531641626</v>
      </c>
      <c r="AE92" s="16">
        <f t="shared" si="21"/>
        <v>0.16228047936421169</v>
      </c>
    </row>
    <row r="93" spans="1:31" x14ac:dyDescent="0.3">
      <c r="A93" s="57" t="str">
        <f t="shared" si="14"/>
        <v>Eutrophication Marine</v>
      </c>
      <c r="B93" s="16">
        <f t="shared" ref="B93:AE93" si="22">ABS(B76)/B$98</f>
        <v>1.2828114351152562E-2</v>
      </c>
      <c r="C93" s="16">
        <f t="shared" si="22"/>
        <v>8.9926736429096404E-2</v>
      </c>
      <c r="D93" s="16">
        <f t="shared" si="22"/>
        <v>1.4359616872560472E-2</v>
      </c>
      <c r="E93" s="16">
        <f t="shared" si="22"/>
        <v>6.1558261224982598E-2</v>
      </c>
      <c r="F93" s="16">
        <f t="shared" si="22"/>
        <v>4.0277868415201153E-2</v>
      </c>
      <c r="G93" s="16">
        <f t="shared" si="22"/>
        <v>2.5104869921322461E-2</v>
      </c>
      <c r="H93" s="16">
        <f t="shared" si="22"/>
        <v>0.27512525911159963</v>
      </c>
      <c r="I93" s="16">
        <f t="shared" si="22"/>
        <v>3.3268835256302844E-2</v>
      </c>
      <c r="J93" s="16">
        <f t="shared" si="22"/>
        <v>0.27720141954080757</v>
      </c>
      <c r="K93" s="16">
        <f t="shared" si="22"/>
        <v>3.3278868802975148E-2</v>
      </c>
      <c r="L93" s="16">
        <f t="shared" si="22"/>
        <v>0.27668131084710401</v>
      </c>
      <c r="M93" s="16">
        <f t="shared" si="22"/>
        <v>6.1955410284809026E-2</v>
      </c>
      <c r="N93" s="16">
        <f t="shared" si="22"/>
        <v>1.1124010472459324E-2</v>
      </c>
      <c r="O93" s="16">
        <f t="shared" si="22"/>
        <v>5.0267193817269601E-2</v>
      </c>
      <c r="P93" s="16">
        <f t="shared" si="22"/>
        <v>1.0600822498642233E-2</v>
      </c>
      <c r="Q93" s="16">
        <f t="shared" si="22"/>
        <v>7.9396684766767631E-2</v>
      </c>
      <c r="R93" s="16">
        <f t="shared" si="22"/>
        <v>3.5831352781215145E-2</v>
      </c>
      <c r="S93" s="16">
        <f t="shared" si="22"/>
        <v>1.8869383418885988E-2</v>
      </c>
      <c r="T93" s="16">
        <f t="shared" si="22"/>
        <v>0.23226628677587652</v>
      </c>
      <c r="U93" s="16">
        <f t="shared" si="22"/>
        <v>0.24520620978354341</v>
      </c>
      <c r="V93" s="16">
        <f t="shared" si="22"/>
        <v>6.1782919497376874E-2</v>
      </c>
      <c r="W93" s="16">
        <f t="shared" si="22"/>
        <v>0.24654667250072279</v>
      </c>
      <c r="X93" s="16">
        <f t="shared" si="22"/>
        <v>1.4976853209880066E-2</v>
      </c>
      <c r="Y93" s="16">
        <f t="shared" si="22"/>
        <v>0.23123689590689944</v>
      </c>
      <c r="Z93" s="16">
        <f t="shared" si="22"/>
        <v>2.2782715511590265E-2</v>
      </c>
      <c r="AA93" s="16">
        <f t="shared" si="22"/>
        <v>6.3350234591276464E-2</v>
      </c>
      <c r="AB93" s="16">
        <f t="shared" si="22"/>
        <v>3.5473615425701086E-2</v>
      </c>
      <c r="AC93" s="16">
        <f t="shared" si="22"/>
        <v>5.4594180436447967E-2</v>
      </c>
      <c r="AD93" s="16">
        <f t="shared" si="22"/>
        <v>5.8259595544000189E-2</v>
      </c>
      <c r="AE93" s="16">
        <f t="shared" si="22"/>
        <v>2.3725475293001161E-2</v>
      </c>
    </row>
    <row r="94" spans="1:31" x14ac:dyDescent="0.3">
      <c r="A94" s="57" t="str">
        <f t="shared" si="14"/>
        <v>Land use</v>
      </c>
      <c r="B94" s="16">
        <f t="shared" ref="B94:AE94" si="23">ABS(B77)/B$98</f>
        <v>7.5325098417649214E-3</v>
      </c>
      <c r="C94" s="16">
        <f t="shared" si="23"/>
        <v>2.7744660585827543E-3</v>
      </c>
      <c r="D94" s="16">
        <f t="shared" si="23"/>
        <v>7.5447479962071542E-3</v>
      </c>
      <c r="E94" s="16">
        <f t="shared" si="23"/>
        <v>7.2395522953235111E-4</v>
      </c>
      <c r="F94" s="16">
        <f t="shared" si="23"/>
        <v>1.2225905021016756E-2</v>
      </c>
      <c r="G94" s="16">
        <f t="shared" si="23"/>
        <v>9.3600397305075873E-3</v>
      </c>
      <c r="H94" s="16">
        <f t="shared" si="23"/>
        <v>7.3038735276906071E-3</v>
      </c>
      <c r="I94" s="16">
        <f t="shared" si="23"/>
        <v>3.1272023199124144E-2</v>
      </c>
      <c r="J94" s="16">
        <f t="shared" si="23"/>
        <v>7.3426355674844146E-3</v>
      </c>
      <c r="K94" s="16">
        <f t="shared" si="23"/>
        <v>3.1282924628974175E-2</v>
      </c>
      <c r="L94" s="16">
        <f t="shared" si="23"/>
        <v>7.4137382407257982E-3</v>
      </c>
      <c r="M94" s="16">
        <f t="shared" si="23"/>
        <v>1.0461075173101447E-2</v>
      </c>
      <c r="N94" s="16">
        <f t="shared" si="23"/>
        <v>8.663588327642106E-3</v>
      </c>
      <c r="O94" s="16">
        <f t="shared" si="23"/>
        <v>3.2781254287269166E-3</v>
      </c>
      <c r="P94" s="16">
        <f t="shared" si="23"/>
        <v>8.703531977303846E-3</v>
      </c>
      <c r="Q94" s="16">
        <f t="shared" si="23"/>
        <v>4.6517080461555282E-3</v>
      </c>
      <c r="R94" s="16">
        <f t="shared" si="23"/>
        <v>1.0190412662787925E-2</v>
      </c>
      <c r="S94" s="16">
        <f t="shared" si="23"/>
        <v>9.9969384896213508E-3</v>
      </c>
      <c r="T94" s="16">
        <f t="shared" si="23"/>
        <v>4.7174842917140965E-3</v>
      </c>
      <c r="U94" s="16">
        <f t="shared" si="23"/>
        <v>4.0898356808291604E-3</v>
      </c>
      <c r="V94" s="16">
        <f t="shared" si="23"/>
        <v>9.1034553942696394E-3</v>
      </c>
      <c r="W94" s="16">
        <f t="shared" si="23"/>
        <v>3.9362835150187512E-3</v>
      </c>
      <c r="X94" s="16">
        <f t="shared" si="23"/>
        <v>4.9266388498190091E-3</v>
      </c>
      <c r="Y94" s="16">
        <f t="shared" si="23"/>
        <v>4.7352010027126414E-3</v>
      </c>
      <c r="Z94" s="16">
        <f t="shared" si="23"/>
        <v>9.5646106139990507E-3</v>
      </c>
      <c r="AA94" s="16">
        <f t="shared" si="23"/>
        <v>4.3866164818319306E-3</v>
      </c>
      <c r="AB94" s="16">
        <f t="shared" si="23"/>
        <v>7.6204819974051126E-3</v>
      </c>
      <c r="AC94" s="16">
        <f t="shared" si="23"/>
        <v>3.1363740778204948E-3</v>
      </c>
      <c r="AD94" s="16">
        <f t="shared" si="23"/>
        <v>9.2601009821362268E-3</v>
      </c>
      <c r="AE94" s="16">
        <f t="shared" si="23"/>
        <v>1.0645278990553793E-2</v>
      </c>
    </row>
    <row r="95" spans="1:31" x14ac:dyDescent="0.3">
      <c r="A95" s="57" t="str">
        <f t="shared" si="14"/>
        <v>Water depletion</v>
      </c>
      <c r="B95" s="16">
        <f t="shared" ref="B95:AE95" si="24">ABS(B78)/B$98</f>
        <v>3.3903358514994708E-2</v>
      </c>
      <c r="C95" s="16">
        <f t="shared" si="24"/>
        <v>8.6655240366308908E-2</v>
      </c>
      <c r="D95" s="16">
        <f t="shared" si="24"/>
        <v>3.3364906515082442E-2</v>
      </c>
      <c r="E95" s="16">
        <f t="shared" si="24"/>
        <v>5.9612919500179655E-2</v>
      </c>
      <c r="F95" s="16">
        <f t="shared" si="24"/>
        <v>5.0371260023989679E-2</v>
      </c>
      <c r="G95" s="16">
        <f t="shared" si="24"/>
        <v>3.4684816098310978E-2</v>
      </c>
      <c r="H95" s="16">
        <f t="shared" si="24"/>
        <v>3.4921265950952497E-2</v>
      </c>
      <c r="I95" s="16">
        <f t="shared" si="24"/>
        <v>5.0691674908260397E-2</v>
      </c>
      <c r="J95" s="16">
        <f t="shared" si="24"/>
        <v>3.4199931764278275E-2</v>
      </c>
      <c r="K95" s="16">
        <f t="shared" si="24"/>
        <v>5.0133713482288594E-2</v>
      </c>
      <c r="L95" s="16">
        <f t="shared" si="24"/>
        <v>3.4872282683748958E-2</v>
      </c>
      <c r="M95" s="16">
        <f t="shared" si="24"/>
        <v>5.2208967868329376E-2</v>
      </c>
      <c r="N95" s="16">
        <f t="shared" si="24"/>
        <v>2.7150931503004069E-2</v>
      </c>
      <c r="O95" s="16">
        <f t="shared" si="24"/>
        <v>4.2948399883321116E-2</v>
      </c>
      <c r="P95" s="16">
        <f t="shared" si="24"/>
        <v>2.71065721780674E-2</v>
      </c>
      <c r="Q95" s="16">
        <f t="shared" si="24"/>
        <v>5.6426269550230737E-2</v>
      </c>
      <c r="R95" s="16">
        <f t="shared" si="24"/>
        <v>4.3193356840855977E-2</v>
      </c>
      <c r="S95" s="16">
        <f t="shared" si="24"/>
        <v>2.9098808643900406E-2</v>
      </c>
      <c r="T95" s="16">
        <f t="shared" si="24"/>
        <v>6.5935533901700399E-2</v>
      </c>
      <c r="U95" s="16">
        <f t="shared" si="24"/>
        <v>6.0102742198127432E-2</v>
      </c>
      <c r="V95" s="16">
        <f t="shared" si="24"/>
        <v>6.5892677637277963E-2</v>
      </c>
      <c r="W95" s="16">
        <f t="shared" si="24"/>
        <v>6.0010354239876773E-2</v>
      </c>
      <c r="X95" s="16">
        <f t="shared" si="24"/>
        <v>7.0133709282673942E-2</v>
      </c>
      <c r="Y95" s="16">
        <f t="shared" si="24"/>
        <v>6.61052162695146E-2</v>
      </c>
      <c r="Z95" s="16">
        <f t="shared" si="24"/>
        <v>5.0060850457777389E-2</v>
      </c>
      <c r="AA95" s="16">
        <f t="shared" si="24"/>
        <v>5.6368092554054276E-2</v>
      </c>
      <c r="AB95" s="16">
        <f t="shared" si="24"/>
        <v>2.7718325825709485E-2</v>
      </c>
      <c r="AC95" s="16">
        <f t="shared" si="24"/>
        <v>3.9247881943348766E-2</v>
      </c>
      <c r="AD95" s="16">
        <f t="shared" si="24"/>
        <v>5.0958962350735909E-2</v>
      </c>
      <c r="AE95" s="16">
        <f t="shared" si="24"/>
        <v>5.6352395173506847E-2</v>
      </c>
    </row>
    <row r="96" spans="1:31" x14ac:dyDescent="0.3">
      <c r="A96" s="57" t="str">
        <f t="shared" si="14"/>
        <v>Depletion of abiotic resources fossil</v>
      </c>
      <c r="B96" s="16">
        <f>ABS(B79)/B$98</f>
        <v>0.27523980714838941</v>
      </c>
      <c r="C96" s="16">
        <f t="shared" ref="C96:AE96" si="25">ABS(C79)/C$98</f>
        <v>0.17859114262219611</v>
      </c>
      <c r="D96" s="16">
        <f t="shared" si="25"/>
        <v>0.27640862411201944</v>
      </c>
      <c r="E96" s="16">
        <f t="shared" si="25"/>
        <v>0.16508241824472503</v>
      </c>
      <c r="F96" s="16">
        <f t="shared" si="25"/>
        <v>0.30032966171295045</v>
      </c>
      <c r="G96" s="16">
        <f t="shared" si="25"/>
        <v>0.292174387082209</v>
      </c>
      <c r="H96" s="16">
        <f t="shared" si="25"/>
        <v>0.20202591199558581</v>
      </c>
      <c r="I96" s="16">
        <f t="shared" si="25"/>
        <v>0.16013481212975994</v>
      </c>
      <c r="J96" s="16">
        <f t="shared" si="25"/>
        <v>0.20222652469254426</v>
      </c>
      <c r="K96" s="16">
        <f t="shared" si="25"/>
        <v>0.16030081352452263</v>
      </c>
      <c r="L96" s="16">
        <f t="shared" si="25"/>
        <v>0.20119709973278341</v>
      </c>
      <c r="M96" s="16">
        <f t="shared" si="25"/>
        <v>0.31417225284044503</v>
      </c>
      <c r="N96" s="16">
        <f t="shared" si="25"/>
        <v>0.21052216720296701</v>
      </c>
      <c r="O96" s="16">
        <f t="shared" si="25"/>
        <v>0.10918439598745798</v>
      </c>
      <c r="P96" s="16">
        <f t="shared" si="25"/>
        <v>0.21148057002593815</v>
      </c>
      <c r="Q96" s="16">
        <f t="shared" si="25"/>
        <v>0.14242563654784032</v>
      </c>
      <c r="R96" s="16">
        <f t="shared" si="25"/>
        <v>0.24113022069726131</v>
      </c>
      <c r="S96" s="16">
        <f t="shared" si="25"/>
        <v>0.22750842634963034</v>
      </c>
      <c r="T96" s="16">
        <f t="shared" si="25"/>
        <v>0.10963699193144338</v>
      </c>
      <c r="U96" s="16">
        <f t="shared" si="25"/>
        <v>8.7915077941978115E-2</v>
      </c>
      <c r="V96" s="16">
        <f t="shared" si="25"/>
        <v>0.27547907201208133</v>
      </c>
      <c r="W96" s="16">
        <f t="shared" si="25"/>
        <v>8.6801103270143481E-2</v>
      </c>
      <c r="X96" s="16">
        <f t="shared" si="25"/>
        <v>0.13461523795131022</v>
      </c>
      <c r="Y96" s="16">
        <f t="shared" si="25"/>
        <v>0.11086645343053557</v>
      </c>
      <c r="Z96" s="16">
        <f t="shared" si="25"/>
        <v>0.24348141174303409</v>
      </c>
      <c r="AA96" s="16">
        <f t="shared" si="25"/>
        <v>0.13387804571945716</v>
      </c>
      <c r="AB96" s="16">
        <f t="shared" si="25"/>
        <v>0.18897489701747622</v>
      </c>
      <c r="AC96" s="16">
        <f t="shared" si="25"/>
        <v>0.13571205573529779</v>
      </c>
      <c r="AD96" s="16">
        <f t="shared" si="25"/>
        <v>0.21566040884590643</v>
      </c>
      <c r="AE96" s="16">
        <f t="shared" si="25"/>
        <v>0.23668943416283969</v>
      </c>
    </row>
    <row r="97" spans="1:31" x14ac:dyDescent="0.3">
      <c r="A97" s="57" t="str">
        <f t="shared" si="14"/>
        <v>Depletion of abiotic resources elements</v>
      </c>
      <c r="B97" s="16">
        <f t="shared" ref="B97:AE97" si="26">ABS(B80)/B$98</f>
        <v>0.26968834174997469</v>
      </c>
      <c r="C97" s="16">
        <f t="shared" si="26"/>
        <v>0.17498256293833822</v>
      </c>
      <c r="D97" s="16">
        <f t="shared" si="26"/>
        <v>0.27018826482207658</v>
      </c>
      <c r="E97" s="16">
        <f t="shared" si="26"/>
        <v>0.15912261383357584</v>
      </c>
      <c r="F97" s="16">
        <f t="shared" si="26"/>
        <v>0.29116334307429514</v>
      </c>
      <c r="G97" s="16">
        <f t="shared" si="26"/>
        <v>0.28462469716722394</v>
      </c>
      <c r="H97" s="16">
        <f t="shared" si="26"/>
        <v>0.18935475549296593</v>
      </c>
      <c r="I97" s="16">
        <f t="shared" si="26"/>
        <v>0.13961047816167135</v>
      </c>
      <c r="J97" s="16">
        <f t="shared" si="26"/>
        <v>0.18979937625987017</v>
      </c>
      <c r="K97" s="16">
        <f t="shared" si="26"/>
        <v>0.1403122172484296</v>
      </c>
      <c r="L97" s="16">
        <f t="shared" si="26"/>
        <v>0.18834225202310623</v>
      </c>
      <c r="M97" s="16">
        <f t="shared" si="26"/>
        <v>0.25414386917160492</v>
      </c>
      <c r="N97" s="16">
        <f t="shared" si="26"/>
        <v>0.32045200753232572</v>
      </c>
      <c r="O97" s="16">
        <f t="shared" si="26"/>
        <v>9.6968367745635956E-2</v>
      </c>
      <c r="P97" s="16">
        <f t="shared" si="26"/>
        <v>0.31820812796868414</v>
      </c>
      <c r="Q97" s="16">
        <f t="shared" si="26"/>
        <v>0.12509834782083495</v>
      </c>
      <c r="R97" s="16">
        <f t="shared" si="26"/>
        <v>0.36358346378295991</v>
      </c>
      <c r="S97" s="16">
        <f t="shared" si="26"/>
        <v>0.34841673298070303</v>
      </c>
      <c r="T97" s="16">
        <f t="shared" si="26"/>
        <v>3.9464806259071575E-2</v>
      </c>
      <c r="U97" s="16">
        <f t="shared" si="26"/>
        <v>4.9719645683444627E-2</v>
      </c>
      <c r="V97" s="16">
        <f t="shared" si="26"/>
        <v>0.26382752859435921</v>
      </c>
      <c r="W97" s="16">
        <f t="shared" si="26"/>
        <v>4.8186002141929786E-2</v>
      </c>
      <c r="X97" s="16">
        <f t="shared" si="26"/>
        <v>8.9351043129185917E-2</v>
      </c>
      <c r="Y97" s="16">
        <f t="shared" si="26"/>
        <v>4.0369418833357887E-2</v>
      </c>
      <c r="Z97" s="16">
        <f t="shared" si="26"/>
        <v>0.27342771399824956</v>
      </c>
      <c r="AA97" s="16">
        <f t="shared" si="26"/>
        <v>0.13972380316021246</v>
      </c>
      <c r="AB97" s="16">
        <f t="shared" si="26"/>
        <v>0.2433645729435632</v>
      </c>
      <c r="AC97" s="16">
        <f t="shared" si="26"/>
        <v>0.21710940573712417</v>
      </c>
      <c r="AD97" s="16">
        <f t="shared" si="26"/>
        <v>0.25648453291166645</v>
      </c>
      <c r="AE97" s="16">
        <f t="shared" si="26"/>
        <v>0.25282645873850118</v>
      </c>
    </row>
    <row r="98" spans="1:31" x14ac:dyDescent="0.3">
      <c r="B98" s="57">
        <f>ABS(B68)+ABS(B69)+ABS(B70)+ABS(B71)+ABS(B72)+ABS(B73)+ABS(B74)+ABS(B75)+ABS(B76)+ABS(B77)+ABS(B78)+ABS(B79)+ABS(B80)</f>
        <v>3.5701291675224012E-4</v>
      </c>
      <c r="C98" s="57">
        <f t="shared" ref="C98:AE98" si="27">ABS(C68)+ABS(C69)+ABS(C70)+ABS(C71)+ABS(C72)+ABS(C73)+ABS(C74)+ABS(C75)+ABS(C76)+ABS(C77)+ABS(C78)+ABS(C79)+ABS(C80)</f>
        <v>4.6286439839174625E-4</v>
      </c>
      <c r="D98" s="57">
        <f t="shared" si="27"/>
        <v>3.5383188678984781E-4</v>
      </c>
      <c r="E98" s="57">
        <f t="shared" si="27"/>
        <v>5.0102026365445897E-4</v>
      </c>
      <c r="F98" s="57">
        <f t="shared" si="27"/>
        <v>3.1127438231601582E-4</v>
      </c>
      <c r="G98" s="57">
        <f t="shared" si="27"/>
        <v>2.6813288160545381E-4</v>
      </c>
      <c r="H98" s="57">
        <f t="shared" si="27"/>
        <v>5.2030187746493289E-4</v>
      </c>
      <c r="I98" s="57">
        <f t="shared" si="27"/>
        <v>6.5081971784184322E-4</v>
      </c>
      <c r="J98" s="57">
        <f t="shared" si="27"/>
        <v>5.185411596883027E-4</v>
      </c>
      <c r="K98" s="57">
        <f t="shared" si="27"/>
        <v>6.5700094628944907E-4</v>
      </c>
      <c r="L98" s="57">
        <f t="shared" si="27"/>
        <v>5.2094148582792772E-4</v>
      </c>
      <c r="M98" s="57">
        <f t="shared" si="27"/>
        <v>2.8990460695395195E-4</v>
      </c>
      <c r="N98" s="57">
        <f t="shared" si="27"/>
        <v>3.9829522256610108E-4</v>
      </c>
      <c r="O98" s="57">
        <f t="shared" si="27"/>
        <v>7.5177536996982788E-4</v>
      </c>
      <c r="P98" s="57">
        <f t="shared" si="27"/>
        <v>3.993994639070607E-4</v>
      </c>
      <c r="Q98" s="57">
        <f t="shared" si="27"/>
        <v>4.8788938275343493E-4</v>
      </c>
      <c r="R98" s="57">
        <f t="shared" si="27"/>
        <v>4.07726885017066E-4</v>
      </c>
      <c r="S98" s="57">
        <f t="shared" si="27"/>
        <v>3.4028548762145717E-4</v>
      </c>
      <c r="T98" s="57">
        <f t="shared" si="27"/>
        <v>6.2608782555429962E-4</v>
      </c>
      <c r="U98" s="57">
        <f t="shared" si="27"/>
        <v>6.3076697032181731E-4</v>
      </c>
      <c r="V98" s="57">
        <f t="shared" si="27"/>
        <v>3.2805064465812048E-4</v>
      </c>
      <c r="W98" s="57">
        <f t="shared" si="27"/>
        <v>6.2509820445016864E-4</v>
      </c>
      <c r="X98" s="57">
        <f t="shared" si="27"/>
        <v>6.2890922696149829E-4</v>
      </c>
      <c r="Y98" s="57">
        <f t="shared" si="27"/>
        <v>6.2634457085412106E-4</v>
      </c>
      <c r="Z98" s="57">
        <f t="shared" si="27"/>
        <v>3.8169274458779305E-4</v>
      </c>
      <c r="AA98" s="57">
        <f t="shared" si="27"/>
        <v>7.7845105865399452E-4</v>
      </c>
      <c r="AB98" s="57">
        <f t="shared" si="27"/>
        <v>4.5143590477283297E-4</v>
      </c>
      <c r="AC98" s="57">
        <f t="shared" si="27"/>
        <v>8.0265730174877942E-4</v>
      </c>
      <c r="AD98" s="57">
        <f t="shared" si="27"/>
        <v>3.7792411685676214E-4</v>
      </c>
      <c r="AE98" s="57">
        <f t="shared" si="27"/>
        <v>2.9128395160299539E-4</v>
      </c>
    </row>
    <row r="100" spans="1:31" x14ac:dyDescent="0.3">
      <c r="A100" s="57" t="str">
        <f>A85</f>
        <v>Climate change</v>
      </c>
      <c r="B100" s="57">
        <f>B68</f>
        <v>-2.8197761880841965E-5</v>
      </c>
      <c r="C100" s="57">
        <f t="shared" ref="C100:AE100" si="28">C68</f>
        <v>1.5815883294809549E-4</v>
      </c>
      <c r="D100" s="57">
        <f t="shared" si="28"/>
        <v>-2.7882900776420886E-5</v>
      </c>
      <c r="E100" s="57">
        <f t="shared" si="28"/>
        <v>1.5370256460404209E-4</v>
      </c>
      <c r="F100" s="57">
        <f t="shared" si="28"/>
        <v>3.5262560922939263E-6</v>
      </c>
      <c r="G100" s="57">
        <f t="shared" si="28"/>
        <v>-4.4646141158555271E-6</v>
      </c>
      <c r="H100" s="57">
        <f t="shared" si="28"/>
        <v>2.1540520954820793E-6</v>
      </c>
      <c r="I100" s="57">
        <f t="shared" si="28"/>
        <v>2.6542963978832076E-4</v>
      </c>
      <c r="J100" s="57">
        <f t="shared" si="28"/>
        <v>2.0723409090938992E-6</v>
      </c>
      <c r="K100" s="57">
        <f t="shared" si="28"/>
        <v>2.6663315695086518E-4</v>
      </c>
      <c r="L100" s="57">
        <f t="shared" si="28"/>
        <v>2.8842032722523712E-6</v>
      </c>
      <c r="M100" s="57">
        <f t="shared" si="28"/>
        <v>4.7840149682570079E-6</v>
      </c>
      <c r="N100" s="57">
        <f t="shared" si="28"/>
        <v>-5.7377434142435506E-5</v>
      </c>
      <c r="O100" s="57">
        <f t="shared" si="28"/>
        <v>-4.3022128275439818E-4</v>
      </c>
      <c r="P100" s="57">
        <f t="shared" si="28"/>
        <v>-5.6594145512365267E-5</v>
      </c>
      <c r="Q100" s="57">
        <f t="shared" si="28"/>
        <v>1.8083311671586864E-4</v>
      </c>
      <c r="R100" s="57">
        <f t="shared" si="28"/>
        <v>-2.7181814812804837E-5</v>
      </c>
      <c r="S100" s="57">
        <f t="shared" si="28"/>
        <v>-3.7108741243350158E-5</v>
      </c>
      <c r="T100" s="57">
        <f t="shared" si="28"/>
        <v>1.985924772581496E-4</v>
      </c>
      <c r="U100" s="57">
        <f t="shared" si="28"/>
        <v>2.1182425859205396E-4</v>
      </c>
      <c r="V100" s="57">
        <f t="shared" si="28"/>
        <v>8.8788214750764579E-6</v>
      </c>
      <c r="W100" s="57">
        <f t="shared" si="28"/>
        <v>2.1119875185869085E-4</v>
      </c>
      <c r="X100" s="57">
        <f t="shared" si="28"/>
        <v>2.0026429414616391E-4</v>
      </c>
      <c r="Y100" s="57">
        <f t="shared" si="28"/>
        <v>1.9679501850098361E-4</v>
      </c>
      <c r="Z100" s="57">
        <f t="shared" si="28"/>
        <v>-2.4627564438185041E-5</v>
      </c>
      <c r="AA100" s="57">
        <f t="shared" si="28"/>
        <v>-2.8563823950654774E-4</v>
      </c>
      <c r="AB100" s="57">
        <f t="shared" si="28"/>
        <v>-9.718862523578592E-5</v>
      </c>
      <c r="AC100" s="57">
        <f t="shared" si="28"/>
        <v>2.4845570162530394E-4</v>
      </c>
      <c r="AD100" s="57">
        <f t="shared" si="28"/>
        <v>-2.0886708038323863E-5</v>
      </c>
      <c r="AE100" s="57">
        <f t="shared" si="28"/>
        <v>-1.5207918117974413E-5</v>
      </c>
    </row>
    <row r="101" spans="1:31" x14ac:dyDescent="0.3">
      <c r="A101" s="57" t="str">
        <f>A87</f>
        <v>Particulate Matter</v>
      </c>
      <c r="B101" s="57">
        <f>B70</f>
        <v>2.2613564697540686E-5</v>
      </c>
      <c r="C101" s="57">
        <f t="shared" ref="C101:AE101" si="29">C70</f>
        <v>7.1615571441889796E-6</v>
      </c>
      <c r="D101" s="57">
        <f t="shared" si="29"/>
        <v>2.2455566330692148E-5</v>
      </c>
      <c r="E101" s="57">
        <f t="shared" si="29"/>
        <v>5.6576831597630095E-6</v>
      </c>
      <c r="F101" s="57">
        <f t="shared" si="29"/>
        <v>3.1122770772817639E-5</v>
      </c>
      <c r="G101" s="57">
        <f t="shared" si="29"/>
        <v>1.73593447573886E-5</v>
      </c>
      <c r="H101" s="57">
        <f t="shared" si="29"/>
        <v>5.214136301649409E-5</v>
      </c>
      <c r="I101" s="57">
        <f t="shared" si="29"/>
        <v>4.3691859966766877E-5</v>
      </c>
      <c r="J101" s="57">
        <f t="shared" si="29"/>
        <v>5.168655644669877E-5</v>
      </c>
      <c r="K101" s="57">
        <f t="shared" si="29"/>
        <v>4.4273877696162996E-5</v>
      </c>
      <c r="L101" s="57">
        <f t="shared" si="29"/>
        <v>5.1989902867910995E-5</v>
      </c>
      <c r="M101" s="57">
        <f t="shared" si="29"/>
        <v>2.0051401901347805E-5</v>
      </c>
      <c r="N101" s="57">
        <f t="shared" si="29"/>
        <v>2.1171492099701636E-5</v>
      </c>
      <c r="O101" s="57">
        <f t="shared" si="29"/>
        <v>4.27331879145494E-6</v>
      </c>
      <c r="P101" s="57">
        <f t="shared" si="29"/>
        <v>2.1133967049947576E-5</v>
      </c>
      <c r="Q101" s="57">
        <f t="shared" si="29"/>
        <v>1.8499520226540995E-6</v>
      </c>
      <c r="R101" s="57">
        <f t="shared" si="29"/>
        <v>3.716323508492462E-5</v>
      </c>
      <c r="S101" s="57">
        <f t="shared" si="29"/>
        <v>2.0567055250519788E-5</v>
      </c>
      <c r="T101" s="57">
        <f t="shared" si="29"/>
        <v>3.037735749338336E-6</v>
      </c>
      <c r="U101" s="57">
        <f t="shared" si="29"/>
        <v>-2.2124089074702137E-5</v>
      </c>
      <c r="V101" s="57">
        <f t="shared" si="29"/>
        <v>2.8584312612532387E-5</v>
      </c>
      <c r="W101" s="57">
        <f t="shared" si="29"/>
        <v>-2.2986467061263197E-5</v>
      </c>
      <c r="X101" s="57">
        <f t="shared" si="29"/>
        <v>3.5540332893245381E-5</v>
      </c>
      <c r="Y101" s="57">
        <f t="shared" si="29"/>
        <v>3.2987136371829003E-6</v>
      </c>
      <c r="Z101" s="57">
        <f t="shared" si="29"/>
        <v>3.1824033191148715E-5</v>
      </c>
      <c r="AA101" s="57">
        <f t="shared" si="29"/>
        <v>1.5055181925282492E-5</v>
      </c>
      <c r="AB101" s="57">
        <f t="shared" si="29"/>
        <v>2.5421257643394906E-5</v>
      </c>
      <c r="AC101" s="57">
        <f t="shared" si="29"/>
        <v>1.8512594738187167E-5</v>
      </c>
      <c r="AD101" s="57">
        <f t="shared" si="29"/>
        <v>3.7212921742846826E-5</v>
      </c>
      <c r="AE101" s="57">
        <f t="shared" si="29"/>
        <v>2.3954414311414771E-5</v>
      </c>
    </row>
    <row r="102" spans="1:31" x14ac:dyDescent="0.3">
      <c r="A102" s="57" t="str">
        <f>A89</f>
        <v>Photochemical ozone formation - human health</v>
      </c>
      <c r="B102" s="57">
        <f>B72</f>
        <v>-3.6580816733944085E-5</v>
      </c>
      <c r="C102" s="57">
        <f t="shared" ref="C102:AE102" si="30">C72</f>
        <v>8.628139183704739E-6</v>
      </c>
      <c r="D102" s="57">
        <f t="shared" si="30"/>
        <v>-3.5787529964860565E-5</v>
      </c>
      <c r="E102" s="57">
        <f t="shared" si="30"/>
        <v>-2.3809784426087544E-5</v>
      </c>
      <c r="F102" s="57">
        <f t="shared" si="30"/>
        <v>-1.2177986002919978E-5</v>
      </c>
      <c r="G102" s="57">
        <f t="shared" si="30"/>
        <v>-2.5860760581877176E-5</v>
      </c>
      <c r="H102" s="57">
        <f t="shared" si="30"/>
        <v>-2.2921347157243114E-5</v>
      </c>
      <c r="I102" s="57">
        <f t="shared" si="30"/>
        <v>1.3621175638057133E-5</v>
      </c>
      <c r="J102" s="57">
        <f t="shared" si="30"/>
        <v>-2.2776251173749924E-5</v>
      </c>
      <c r="K102" s="57">
        <f t="shared" si="30"/>
        <v>1.3830394890053931E-5</v>
      </c>
      <c r="L102" s="57">
        <f t="shared" si="30"/>
        <v>-2.260100463625405E-5</v>
      </c>
      <c r="M102" s="57">
        <f t="shared" si="30"/>
        <v>-2.1440050324900556E-5</v>
      </c>
      <c r="N102" s="57">
        <f t="shared" si="30"/>
        <v>-3.2904241353258284E-5</v>
      </c>
      <c r="O102" s="57">
        <f t="shared" si="30"/>
        <v>-9.3428697869728938E-6</v>
      </c>
      <c r="P102" s="57">
        <f t="shared" si="30"/>
        <v>-3.3539112682805258E-5</v>
      </c>
      <c r="Q102" s="57">
        <f t="shared" si="30"/>
        <v>-1.4863022767225832E-5</v>
      </c>
      <c r="R102" s="57">
        <f t="shared" si="30"/>
        <v>-6.3646384010322549E-6</v>
      </c>
      <c r="S102" s="57">
        <f t="shared" si="30"/>
        <v>-2.4124081780955117E-5</v>
      </c>
      <c r="T102" s="57">
        <f t="shared" si="30"/>
        <v>5.6808587396892264E-5</v>
      </c>
      <c r="U102" s="57">
        <f t="shared" si="30"/>
        <v>-8.258850944675788E-6</v>
      </c>
      <c r="V102" s="57">
        <f t="shared" si="30"/>
        <v>-1.8261802425402895E-5</v>
      </c>
      <c r="W102" s="57">
        <f t="shared" si="30"/>
        <v>-7.0612213967732839E-6</v>
      </c>
      <c r="X102" s="57">
        <f t="shared" si="30"/>
        <v>5.637776050323142E-5</v>
      </c>
      <c r="Y102" s="57">
        <f t="shared" si="30"/>
        <v>5.6742674146684636E-5</v>
      </c>
      <c r="Z102" s="57">
        <f t="shared" si="30"/>
        <v>-2.1571861957781376E-5</v>
      </c>
      <c r="AA102" s="57">
        <f t="shared" si="30"/>
        <v>1.0487679927894435E-5</v>
      </c>
      <c r="AB102" s="57">
        <f t="shared" si="30"/>
        <v>-3.750574911278759E-5</v>
      </c>
      <c r="AC102" s="57">
        <f t="shared" si="30"/>
        <v>-1.1936052290214512E-5</v>
      </c>
      <c r="AD102" s="57">
        <f t="shared" si="30"/>
        <v>-1.0379702761233948E-5</v>
      </c>
      <c r="AE102" s="57">
        <f t="shared" si="30"/>
        <v>-1.4571697080651919E-5</v>
      </c>
    </row>
    <row r="103" spans="1:31" x14ac:dyDescent="0.3">
      <c r="A103" s="57" t="str">
        <f>A90</f>
        <v>Terrestrial acidification</v>
      </c>
      <c r="B103" s="57">
        <f>B73</f>
        <v>-5.7200407483620728E-7</v>
      </c>
      <c r="C103" s="57">
        <f t="shared" ref="C103:AE103" si="31">C73</f>
        <v>1.1526276637351518E-7</v>
      </c>
      <c r="D103" s="57">
        <f t="shared" si="31"/>
        <v>-2.0572990303173716E-7</v>
      </c>
      <c r="E103" s="57">
        <f t="shared" si="31"/>
        <v>-2.7115970757515653E-5</v>
      </c>
      <c r="F103" s="57">
        <f t="shared" si="31"/>
        <v>2.9804155170990519E-5</v>
      </c>
      <c r="G103" s="57">
        <f t="shared" si="31"/>
        <v>2.3702837892114723E-6</v>
      </c>
      <c r="H103" s="57">
        <f t="shared" si="31"/>
        <v>4.3929708770991143E-5</v>
      </c>
      <c r="I103" s="57">
        <f t="shared" si="31"/>
        <v>2.1120529431076786E-5</v>
      </c>
      <c r="J103" s="57">
        <f t="shared" si="31"/>
        <v>4.3599574581528448E-5</v>
      </c>
      <c r="K103" s="57">
        <f t="shared" si="31"/>
        <v>2.1852010191316463E-5</v>
      </c>
      <c r="L103" s="57">
        <f t="shared" si="31"/>
        <v>4.4077330059561549E-5</v>
      </c>
      <c r="M103" s="57">
        <f t="shared" si="31"/>
        <v>1.0389912034610007E-5</v>
      </c>
      <c r="N103" s="57">
        <f t="shared" si="31"/>
        <v>-6.6374747846155037E-6</v>
      </c>
      <c r="O103" s="57">
        <f t="shared" si="31"/>
        <v>-1.4499267161514235E-5</v>
      </c>
      <c r="P103" s="57">
        <f t="shared" si="31"/>
        <v>-7.1297082505155752E-6</v>
      </c>
      <c r="Q103" s="57">
        <f t="shared" si="31"/>
        <v>-3.0653138895184511E-5</v>
      </c>
      <c r="R103" s="57">
        <f t="shared" si="31"/>
        <v>3.4100796766207897E-5</v>
      </c>
      <c r="S103" s="57">
        <f t="shared" si="31"/>
        <v>-3.4230967610401971E-7</v>
      </c>
      <c r="T103" s="57">
        <f t="shared" si="31"/>
        <v>3.7030775047232613E-5</v>
      </c>
      <c r="U103" s="57">
        <f t="shared" si="31"/>
        <v>-4.0979720465855942E-5</v>
      </c>
      <c r="V103" s="57">
        <f t="shared" si="31"/>
        <v>1.4043899523520853E-5</v>
      </c>
      <c r="W103" s="57">
        <f t="shared" si="31"/>
        <v>-4.0868066566050593E-5</v>
      </c>
      <c r="X103" s="57">
        <f t="shared" si="31"/>
        <v>7.2578667426800278E-5</v>
      </c>
      <c r="Y103" s="57">
        <f t="shared" si="31"/>
        <v>3.7168284024593138E-5</v>
      </c>
      <c r="Z103" s="57">
        <f t="shared" si="31"/>
        <v>9.1925904559726959E-6</v>
      </c>
      <c r="AA103" s="57">
        <f t="shared" si="31"/>
        <v>8.5269743935317161E-6</v>
      </c>
      <c r="AB103" s="57">
        <f t="shared" si="31"/>
        <v>-4.0707622435396493E-6</v>
      </c>
      <c r="AC103" s="57">
        <f t="shared" si="31"/>
        <v>-2.5542747381308507E-5</v>
      </c>
      <c r="AD103" s="57">
        <f t="shared" si="31"/>
        <v>2.701140097080832E-5</v>
      </c>
      <c r="AE103" s="57">
        <f t="shared" si="31"/>
        <v>1.1462074173469256E-5</v>
      </c>
    </row>
    <row r="104" spans="1:31" x14ac:dyDescent="0.3">
      <c r="A104" s="57" t="str">
        <f>A92</f>
        <v>Eutrophication freshwater</v>
      </c>
      <c r="B104" s="57">
        <f>B75</f>
        <v>2.4014258418395475E-5</v>
      </c>
      <c r="C104" s="57">
        <f t="shared" ref="C104:AE104" si="32">C75</f>
        <v>3.4431147923296309E-5</v>
      </c>
      <c r="D104" s="57">
        <f t="shared" si="32"/>
        <v>2.3996509275826936E-5</v>
      </c>
      <c r="E104" s="57">
        <f t="shared" si="32"/>
        <v>3.3270884979395184E-5</v>
      </c>
      <c r="F104" s="57">
        <f t="shared" si="32"/>
        <v>1.0326529988167294E-5</v>
      </c>
      <c r="G104" s="57">
        <f t="shared" si="32"/>
        <v>2.2973049154432517E-5</v>
      </c>
      <c r="H104" s="57">
        <f t="shared" si="32"/>
        <v>8.7288324822519246E-6</v>
      </c>
      <c r="I104" s="57">
        <f t="shared" si="32"/>
        <v>2.198185986230537E-5</v>
      </c>
      <c r="J104" s="57">
        <f t="shared" si="32"/>
        <v>8.5075889013420962E-6</v>
      </c>
      <c r="K104" s="57">
        <f t="shared" si="32"/>
        <v>2.2350523209127968E-5</v>
      </c>
      <c r="L104" s="57">
        <f t="shared" si="32"/>
        <v>8.4440949114700533E-6</v>
      </c>
      <c r="M104" s="57">
        <f t="shared" si="32"/>
        <v>1.7375996470207423E-5</v>
      </c>
      <c r="N104" s="57">
        <f t="shared" si="32"/>
        <v>2.3470563801458025E-5</v>
      </c>
      <c r="O104" s="57">
        <f t="shared" si="32"/>
        <v>3.397748005195121E-5</v>
      </c>
      <c r="P104" s="57">
        <f t="shared" si="32"/>
        <v>2.370873763642987E-5</v>
      </c>
      <c r="Q104" s="57">
        <f t="shared" si="32"/>
        <v>3.2703181945008852E-5</v>
      </c>
      <c r="R104" s="57">
        <f t="shared" si="32"/>
        <v>9.4135056627331631E-6</v>
      </c>
      <c r="S104" s="57">
        <f t="shared" si="32"/>
        <v>2.3139971400102131E-5</v>
      </c>
      <c r="T104" s="57">
        <f t="shared" si="32"/>
        <v>1.4946921304322629E-5</v>
      </c>
      <c r="U104" s="57">
        <f t="shared" si="32"/>
        <v>2.3997412184230606E-5</v>
      </c>
      <c r="V104" s="57">
        <f t="shared" si="32"/>
        <v>1.7972649303001455E-5</v>
      </c>
      <c r="W104" s="57">
        <f t="shared" si="32"/>
        <v>2.3388614336407612E-5</v>
      </c>
      <c r="X104" s="57">
        <f t="shared" si="32"/>
        <v>8.2970223314571523E-6</v>
      </c>
      <c r="Y104" s="57">
        <f t="shared" si="32"/>
        <v>1.5785707301652393E-5</v>
      </c>
      <c r="Z104" s="57">
        <f t="shared" si="32"/>
        <v>5.104236125532473E-5</v>
      </c>
      <c r="AA104" s="57">
        <f t="shared" si="32"/>
        <v>1.1160957043601848E-4</v>
      </c>
      <c r="AB104" s="57">
        <f t="shared" si="32"/>
        <v>3.5256275191667139E-5</v>
      </c>
      <c r="AC104" s="57">
        <f t="shared" si="32"/>
        <v>1.0990357546776904E-4</v>
      </c>
      <c r="AD104" s="57">
        <f t="shared" si="32"/>
        <v>4.5351016967730769E-5</v>
      </c>
      <c r="AE104" s="57">
        <f t="shared" si="32"/>
        <v>4.7269699297235933E-5</v>
      </c>
    </row>
    <row r="105" spans="1:31" x14ac:dyDescent="0.3">
      <c r="A105" s="57" t="str">
        <f>A93</f>
        <v>Eutrophication Marine</v>
      </c>
      <c r="B105" s="57">
        <f>B76</f>
        <v>4.5798025209362463E-6</v>
      </c>
      <c r="C105" s="57">
        <f t="shared" ref="C105:AE105" si="33">C76</f>
        <v>4.162388475658684E-5</v>
      </c>
      <c r="D105" s="57">
        <f t="shared" si="33"/>
        <v>5.0808903315974052E-6</v>
      </c>
      <c r="E105" s="57">
        <f t="shared" si="33"/>
        <v>3.0841936269050839E-5</v>
      </c>
      <c r="F105" s="57">
        <f t="shared" si="33"/>
        <v>-1.2537468611947502E-5</v>
      </c>
      <c r="G105" s="57">
        <f t="shared" si="33"/>
        <v>-6.7314411143342742E-6</v>
      </c>
      <c r="H105" s="57">
        <f t="shared" si="33"/>
        <v>-1.4314818885379142E-4</v>
      </c>
      <c r="I105" s="57">
        <f t="shared" si="33"/>
        <v>2.1652013974433785E-5</v>
      </c>
      <c r="J105" s="57">
        <f t="shared" si="33"/>
        <v>-1.4374034555593408E-4</v>
      </c>
      <c r="K105" s="57">
        <f t="shared" si="33"/>
        <v>2.1864248294997097E-5</v>
      </c>
      <c r="L105" s="57">
        <f t="shared" si="33"/>
        <v>-1.441347731735091E-4</v>
      </c>
      <c r="M105" s="57">
        <f t="shared" si="33"/>
        <v>-1.7961158867288394E-5</v>
      </c>
      <c r="N105" s="57">
        <f t="shared" si="33"/>
        <v>4.4306402269558254E-6</v>
      </c>
      <c r="O105" s="57">
        <f t="shared" si="33"/>
        <v>3.77896382293229E-5</v>
      </c>
      <c r="P105" s="57">
        <f t="shared" si="33"/>
        <v>4.2339628229316156E-6</v>
      </c>
      <c r="Q105" s="57">
        <f t="shared" si="33"/>
        <v>3.8736799523527309E-5</v>
      </c>
      <c r="R105" s="57">
        <f t="shared" si="33"/>
        <v>-1.4609405855432434E-5</v>
      </c>
      <c r="S105" s="57">
        <f t="shared" si="33"/>
        <v>-6.4209773378118568E-6</v>
      </c>
      <c r="T105" s="57">
        <f t="shared" si="33"/>
        <v>1.4541909443707991E-4</v>
      </c>
      <c r="U105" s="57">
        <f t="shared" si="33"/>
        <v>1.5466797804926163E-4</v>
      </c>
      <c r="V105" s="57">
        <f t="shared" si="33"/>
        <v>-2.0267926569975244E-5</v>
      </c>
      <c r="W105" s="57">
        <f t="shared" si="33"/>
        <v>1.5411588229336559E-4</v>
      </c>
      <c r="X105" s="57">
        <f t="shared" si="33"/>
        <v>9.4190811745415072E-6</v>
      </c>
      <c r="Y105" s="57">
        <f t="shared" si="33"/>
        <v>1.44833974332446E-4</v>
      </c>
      <c r="Z105" s="57">
        <f t="shared" si="33"/>
        <v>-8.695997212781774E-6</v>
      </c>
      <c r="AA105" s="57">
        <f t="shared" si="33"/>
        <v>4.9315057183558064E-5</v>
      </c>
      <c r="AB105" s="57">
        <f t="shared" si="33"/>
        <v>-1.6014063675264893E-5</v>
      </c>
      <c r="AC105" s="57">
        <f t="shared" si="33"/>
        <v>4.3820417560305327E-5</v>
      </c>
      <c r="AD105" s="57">
        <f t="shared" si="33"/>
        <v>-2.2017706194398426E-5</v>
      </c>
      <c r="AE105" s="57">
        <f t="shared" si="33"/>
        <v>-6.9108501970046128E-6</v>
      </c>
    </row>
    <row r="106" spans="1:31" x14ac:dyDescent="0.3">
      <c r="A106" s="57" t="str">
        <f>A96</f>
        <v>Depletion of abiotic resources fossil</v>
      </c>
      <c r="B106" s="57">
        <f>B79</f>
        <v>9.8264166356370566E-5</v>
      </c>
      <c r="C106" s="57">
        <f t="shared" ref="C106:AE106" si="34">C79</f>
        <v>8.2663481787917359E-5</v>
      </c>
      <c r="D106" s="57">
        <f t="shared" si="34"/>
        <v>9.7802184994541668E-5</v>
      </c>
      <c r="E106" s="57">
        <f t="shared" si="34"/>
        <v>8.2709636713687807E-5</v>
      </c>
      <c r="F106" s="57">
        <f t="shared" si="34"/>
        <v>9.3484929940876638E-5</v>
      </c>
      <c r="G106" s="57">
        <f t="shared" si="34"/>
        <v>7.8341560339659981E-5</v>
      </c>
      <c r="H106" s="57">
        <f t="shared" si="34"/>
        <v>1.0511446130786861E-4</v>
      </c>
      <c r="I106" s="57">
        <f t="shared" si="34"/>
        <v>1.0421889324694695E-4</v>
      </c>
      <c r="J106" s="57">
        <f t="shared" si="34"/>
        <v>1.0486277663380708E-4</v>
      </c>
      <c r="K106" s="57">
        <f t="shared" si="34"/>
        <v>1.0531778617657989E-4</v>
      </c>
      <c r="L106" s="57">
        <f t="shared" si="34"/>
        <v>1.0481191607906595E-4</v>
      </c>
      <c r="M106" s="57">
        <f t="shared" si="34"/>
        <v>9.1079983475546837E-5</v>
      </c>
      <c r="N106" s="57">
        <f t="shared" si="34"/>
        <v>8.3849973441203692E-5</v>
      </c>
      <c r="O106" s="57">
        <f t="shared" si="34"/>
        <v>8.2082139688403414E-5</v>
      </c>
      <c r="P106" s="57">
        <f t="shared" si="34"/>
        <v>8.4465226295119306E-5</v>
      </c>
      <c r="Q106" s="57">
        <f t="shared" si="34"/>
        <v>6.9487955903590882E-5</v>
      </c>
      <c r="R106" s="57">
        <f t="shared" si="34"/>
        <v>9.8315273768372009E-5</v>
      </c>
      <c r="S106" s="57">
        <f t="shared" si="34"/>
        <v>7.7417815798374337E-5</v>
      </c>
      <c r="T106" s="57">
        <f t="shared" si="34"/>
        <v>6.8642385878671679E-5</v>
      </c>
      <c r="U106" s="57">
        <f t="shared" si="34"/>
        <v>5.5453927359067961E-5</v>
      </c>
      <c r="V106" s="57">
        <f t="shared" si="34"/>
        <v>9.0371087163384074E-5</v>
      </c>
      <c r="W106" s="57">
        <f t="shared" si="34"/>
        <v>5.4259213798460351E-5</v>
      </c>
      <c r="X106" s="57">
        <f t="shared" si="34"/>
        <v>8.4660765237196668E-5</v>
      </c>
      <c r="Y106" s="57">
        <f t="shared" si="34"/>
        <v>6.9440601196067199E-5</v>
      </c>
      <c r="Z106" s="57">
        <f t="shared" si="34"/>
        <v>9.2935088304309181E-5</v>
      </c>
      <c r="AA106" s="57">
        <f t="shared" si="34"/>
        <v>1.042175064208393E-4</v>
      </c>
      <c r="AB106" s="57">
        <f t="shared" si="34"/>
        <v>8.5310053614437307E-5</v>
      </c>
      <c r="AC106" s="57">
        <f t="shared" si="34"/>
        <v>1.0893027247127409E-4</v>
      </c>
      <c r="AD106" s="57">
        <f t="shared" si="34"/>
        <v>8.1503269554057442E-5</v>
      </c>
      <c r="AE106" s="57">
        <f t="shared" si="34"/>
        <v>6.8943833685628962E-5</v>
      </c>
    </row>
    <row r="107" spans="1:31" x14ac:dyDescent="0.3">
      <c r="A107" s="57" t="str">
        <f>A97</f>
        <v>Depletion of abiotic resources elements</v>
      </c>
      <c r="B107" s="57">
        <f>B80</f>
        <v>9.6282221502233395E-5</v>
      </c>
      <c r="C107" s="57">
        <f t="shared" ref="C107:AE107" si="35">C80</f>
        <v>8.0993198723499789E-5</v>
      </c>
      <c r="D107" s="57">
        <f t="shared" si="35"/>
        <v>9.5601223530470428E-5</v>
      </c>
      <c r="E107" s="57">
        <f t="shared" si="35"/>
        <v>7.9723653936284824E-5</v>
      </c>
      <c r="F107" s="57">
        <f t="shared" si="35"/>
        <v>9.0631689768517416E-5</v>
      </c>
      <c r="G107" s="57">
        <f t="shared" si="35"/>
        <v>7.63172402275274E-5</v>
      </c>
      <c r="H107" s="57">
        <f t="shared" si="35"/>
        <v>9.8521634789903491E-5</v>
      </c>
      <c r="I107" s="57">
        <f t="shared" si="35"/>
        <v>9.0861252004943764E-5</v>
      </c>
      <c r="J107" s="57">
        <f t="shared" si="35"/>
        <v>9.8418788673909592E-5</v>
      </c>
      <c r="K107" s="57">
        <f t="shared" si="35"/>
        <v>9.2185259508188998E-5</v>
      </c>
      <c r="L107" s="57">
        <f t="shared" si="35"/>
        <v>9.8115292613094987E-5</v>
      </c>
      <c r="M107" s="57">
        <f t="shared" si="35"/>
        <v>7.3677478501950715E-5</v>
      </c>
      <c r="N107" s="57">
        <f t="shared" si="35"/>
        <v>1.2763450366184157E-4</v>
      </c>
      <c r="O107" s="57">
        <f t="shared" si="35"/>
        <v>7.2898430537345798E-5</v>
      </c>
      <c r="P107" s="57">
        <f t="shared" si="35"/>
        <v>1.2709215572156182E-4</v>
      </c>
      <c r="Q107" s="57">
        <f t="shared" si="35"/>
        <v>6.1034155701781674E-5</v>
      </c>
      <c r="R107" s="57">
        <f t="shared" si="35"/>
        <v>1.4824275313194148E-4</v>
      </c>
      <c r="S107" s="57">
        <f t="shared" si="35"/>
        <v>1.1856115787781357E-4</v>
      </c>
      <c r="T107" s="57">
        <f t="shared" si="35"/>
        <v>2.4708434736663838E-5</v>
      </c>
      <c r="U107" s="57">
        <f t="shared" si="35"/>
        <v>3.1361510273220589E-5</v>
      </c>
      <c r="V107" s="57">
        <f t="shared" si="35"/>
        <v>8.6548790833938251E-5</v>
      </c>
      <c r="W107" s="57">
        <f t="shared" si="35"/>
        <v>3.012098341855229E-5</v>
      </c>
      <c r="X107" s="57">
        <f t="shared" si="35"/>
        <v>5.6193695462579807E-5</v>
      </c>
      <c r="Y107" s="57">
        <f t="shared" si="35"/>
        <v>2.5285166314809817E-5</v>
      </c>
      <c r="Z107" s="57">
        <f t="shared" si="35"/>
        <v>1.04365374602358E-4</v>
      </c>
      <c r="AA107" s="57">
        <f t="shared" si="35"/>
        <v>1.0876814248922974E-4</v>
      </c>
      <c r="AB107" s="57">
        <f t="shared" si="35"/>
        <v>1.0986350617643155E-4</v>
      </c>
      <c r="AC107" s="57">
        <f t="shared" si="35"/>
        <v>1.7426444979324105E-4</v>
      </c>
      <c r="AD107" s="57">
        <f t="shared" si="35"/>
        <v>9.6931690588060679E-5</v>
      </c>
      <c r="AE107" s="57">
        <f t="shared" si="35"/>
        <v>7.3644289971142287E-5</v>
      </c>
    </row>
    <row r="108" spans="1:31" x14ac:dyDescent="0.3">
      <c r="A108" s="57" t="s">
        <v>36</v>
      </c>
      <c r="B108" s="57">
        <f>B81-SUM(B100:B107)</f>
        <v>1.1564004780544057E-7</v>
      </c>
      <c r="C108" s="57">
        <f t="shared" ref="C108:AE108" si="36">C81-SUM(C100:C107)</f>
        <v>4.8068906849020371E-5</v>
      </c>
      <c r="D108" s="57">
        <f t="shared" si="36"/>
        <v>2.9234334579210852E-7</v>
      </c>
      <c r="E108" s="57">
        <f t="shared" si="36"/>
        <v>1.1444294533926648E-5</v>
      </c>
      <c r="F108" s="57">
        <f t="shared" si="36"/>
        <v>2.6575171423552798E-5</v>
      </c>
      <c r="G108" s="57">
        <f t="shared" si="36"/>
        <v>4.1663710778340967E-6</v>
      </c>
      <c r="H108" s="57">
        <f t="shared" si="36"/>
        <v>3.6041850772459239E-5</v>
      </c>
      <c r="I108" s="57">
        <f t="shared" si="36"/>
        <v>6.8242493928991825E-5</v>
      </c>
      <c r="J108" s="57">
        <f t="shared" si="36"/>
        <v>3.5262019287574862E-5</v>
      </c>
      <c r="K108" s="57">
        <f t="shared" si="36"/>
        <v>6.8693689372156569E-5</v>
      </c>
      <c r="L108" s="57">
        <f t="shared" si="36"/>
        <v>3.6158720585482588E-5</v>
      </c>
      <c r="M108" s="57">
        <f t="shared" si="36"/>
        <v>9.4892665096624868E-6</v>
      </c>
      <c r="N108" s="57">
        <f t="shared" si="36"/>
        <v>-1.1782269147724619E-6</v>
      </c>
      <c r="O108" s="57">
        <f t="shared" si="36"/>
        <v>5.1494243801180977E-6</v>
      </c>
      <c r="P108" s="57">
        <f t="shared" si="36"/>
        <v>-1.5972523119816293E-6</v>
      </c>
      <c r="Q108" s="57">
        <f t="shared" si="36"/>
        <v>1.5216804210367487E-5</v>
      </c>
      <c r="R108" s="57">
        <f t="shared" si="36"/>
        <v>3.2335461533617295E-5</v>
      </c>
      <c r="S108" s="57">
        <f t="shared" si="36"/>
        <v>4.844803556140352E-6</v>
      </c>
      <c r="T108" s="57">
        <f t="shared" si="36"/>
        <v>7.4244549288948313E-5</v>
      </c>
      <c r="U108" s="57">
        <f t="shared" si="36"/>
        <v>1.101506456943277E-5</v>
      </c>
      <c r="V108" s="57">
        <f t="shared" si="36"/>
        <v>3.5164327830131982E-5</v>
      </c>
      <c r="W108" s="57">
        <f t="shared" si="36"/>
        <v>1.0865119087753912E-5</v>
      </c>
      <c r="X108" s="57">
        <f t="shared" si="36"/>
        <v>1.0375107416616476E-4</v>
      </c>
      <c r="Y108" s="57">
        <f t="shared" si="36"/>
        <v>7.469084094502052E-5</v>
      </c>
      <c r="Z108" s="57">
        <f t="shared" si="36"/>
        <v>2.292330851317567E-5</v>
      </c>
      <c r="AA108" s="57">
        <f t="shared" si="36"/>
        <v>2.3220887526601269E-5</v>
      </c>
      <c r="AB108" s="57">
        <f t="shared" si="36"/>
        <v>2.5513071193517699E-6</v>
      </c>
      <c r="AC108" s="57">
        <f t="shared" si="36"/>
        <v>2.1729487317634442E-5</v>
      </c>
      <c r="AD108" s="57">
        <f t="shared" si="36"/>
        <v>3.6629700039301854E-5</v>
      </c>
      <c r="AE108" s="57">
        <f t="shared" si="36"/>
        <v>2.2800894922338721E-5</v>
      </c>
    </row>
    <row r="109" spans="1:31" x14ac:dyDescent="0.3">
      <c r="A109" s="57" t="s">
        <v>2</v>
      </c>
      <c r="B109" s="57">
        <f>SUM(B100:B108)</f>
        <v>1.8051907085365955E-4</v>
      </c>
      <c r="C109" s="57">
        <f t="shared" ref="C109:AE109" si="37">SUM(C100:C108)</f>
        <v>4.618444120826834E-4</v>
      </c>
      <c r="D109" s="57">
        <f t="shared" si="37"/>
        <v>1.813525571646075E-4</v>
      </c>
      <c r="E109" s="57">
        <f t="shared" si="37"/>
        <v>3.464248990125472E-4</v>
      </c>
      <c r="F109" s="57">
        <f t="shared" si="37"/>
        <v>2.6075604854234875E-4</v>
      </c>
      <c r="G109" s="57">
        <f t="shared" si="37"/>
        <v>1.6447103353398707E-4</v>
      </c>
      <c r="H109" s="57">
        <f t="shared" si="37"/>
        <v>1.8056236722441605E-4</v>
      </c>
      <c r="I109" s="57">
        <f t="shared" si="37"/>
        <v>6.5081971784184322E-4</v>
      </c>
      <c r="J109" s="57">
        <f t="shared" si="37"/>
        <v>1.7789304870427077E-4</v>
      </c>
      <c r="K109" s="57">
        <f t="shared" si="37"/>
        <v>6.5700094628944907E-4</v>
      </c>
      <c r="L109" s="57">
        <f t="shared" si="37"/>
        <v>1.7974568257907536E-4</v>
      </c>
      <c r="M109" s="57">
        <f t="shared" si="37"/>
        <v>1.8744684466939332E-4</v>
      </c>
      <c r="N109" s="57">
        <f t="shared" si="37"/>
        <v>1.6245979603607901E-4</v>
      </c>
      <c r="O109" s="57">
        <f t="shared" si="37"/>
        <v>-2.1789298802428898E-4</v>
      </c>
      <c r="P109" s="57">
        <f t="shared" si="37"/>
        <v>1.6177383076832245E-4</v>
      </c>
      <c r="Q109" s="57">
        <f t="shared" si="37"/>
        <v>3.5434580436038862E-4</v>
      </c>
      <c r="R109" s="57">
        <f t="shared" si="37"/>
        <v>3.1141516687852695E-4</v>
      </c>
      <c r="S109" s="57">
        <f t="shared" si="37"/>
        <v>1.7653469384472901E-4</v>
      </c>
      <c r="T109" s="57">
        <f t="shared" si="37"/>
        <v>6.2343096109729909E-4</v>
      </c>
      <c r="U109" s="57">
        <f t="shared" si="37"/>
        <v>4.1695749054203367E-4</v>
      </c>
      <c r="V109" s="57">
        <f t="shared" si="37"/>
        <v>2.430341597462073E-4</v>
      </c>
      <c r="W109" s="57">
        <f t="shared" si="37"/>
        <v>4.1303280976914353E-4</v>
      </c>
      <c r="X109" s="57">
        <f t="shared" si="37"/>
        <v>6.2708269334138089E-4</v>
      </c>
      <c r="Y109" s="57">
        <f t="shared" si="37"/>
        <v>6.2404098039944009E-4</v>
      </c>
      <c r="Z109" s="57">
        <f t="shared" si="37"/>
        <v>2.5738733271354078E-4</v>
      </c>
      <c r="AA109" s="57">
        <f t="shared" si="37"/>
        <v>1.4556276079640777E-4</v>
      </c>
      <c r="AB109" s="57">
        <f t="shared" si="37"/>
        <v>1.0362319947790462E-4</v>
      </c>
      <c r="AC109" s="57">
        <f t="shared" si="37"/>
        <v>6.8813769930219201E-4</v>
      </c>
      <c r="AD109" s="57">
        <f t="shared" si="37"/>
        <v>2.7135588286884968E-4</v>
      </c>
      <c r="AE109" s="57">
        <f t="shared" si="37"/>
        <v>2.11384740965599E-4</v>
      </c>
    </row>
  </sheetData>
  <mergeCells count="15">
    <mergeCell ref="B46:G46"/>
    <mergeCell ref="H46:M46"/>
    <mergeCell ref="N46:S46"/>
    <mergeCell ref="T46:Y46"/>
    <mergeCell ref="Z46:AE46"/>
    <mergeCell ref="B65:G65"/>
    <mergeCell ref="H65:M65"/>
    <mergeCell ref="N65:S65"/>
    <mergeCell ref="T65:Y65"/>
    <mergeCell ref="Z65:AE65"/>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{4BC08274-51A2-40F2-8BD4-4492AFA89271}</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{8C2D16C5-2D73-40E6-8BFA-A7D5759229B2}</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{71AA3440-2A79-4959-BBAD-ED1102585286}</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{262AC81A-FE47-4F84-BA5E-DC9FB258FC53}</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{E8578418-2556-4484-B473-876520476C99}</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{14C06E44-677A-42E6-AC88-0DCAD7BD6416}</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{17688AAB-D618-4C12-AA3B-6ADB71066241}</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{5C32324A-3062-470F-BB9A-FE37C6F99E7D}</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{F2F390F7-70F6-4FBD-9FC6-592C21F83053}</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{B564FA3B-B27E-451F-ACE0-FB6532EA6C25}</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{D67EA7A2-36C6-47F4-A069-162FA50E9905}</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{A925B77F-669E-4BDC-9934-7D9C1E8AC46D}</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{75AEF028-EADD-4F80-9BD8-4A6F9DBB7B42}</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{2A05C9FA-B6C6-4535-8706-7FC7F69AD5B5}</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{0D0FE70A-28F7-4B0C-8B5C-DAF19797B75D}</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{7673E01D-D0DA-4166-8F05-677AA74C74BA}</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{0835D86F-B09B-490A-A11C-4C941B701D9C}</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{D9805405-1F29-426A-9BD5-104ADB5E9C47}</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{1F6D587F-9980-45E8-B2E4-4084BABD096D}</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{FB755586-9AC0-4AD6-AE2E-48013938B657}</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{5B079CEE-0EFF-433E-B4F3-C4A0814EC671}</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{F32639B3-1043-48C5-9816-F9D8BF229D7A}</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{45A4E659-D21B-4D06-9041-E76A8CB9B577}</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{705AD1DC-8295-4AB4-B150-365897E45890}</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{76F729D9-1D51-4A2C-B970-17BAFED04DC2}</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{7BA532F0-E9A4-47B7-A33C-31FB0E2A1452}</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{C6D6570F-108F-4096-B7E3-605B4B1C3E26}</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{4B683494-C44D-43ED-8438-7A9B94343174}</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{68403348-C7A1-4C3A-A342-00A7C2B2DAB4}</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{86B38DCD-3760-45D4-85E7-B241B44A2941}</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{D4F2ED1B-E36E-40A3-888E-6133F60A0976}</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{ED113D3F-34FB-4A7E-8224-EB5F4ECA57C1}</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{947914D7-9F70-43FE-94CF-5A1B4AA8768B}</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{408FD0CB-9060-41EA-91C1-5A4538C75CC7}</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{05D833B7-FC83-43B6-A325-F2055459500E}</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{50B9ABB9-16D2-4BCE-A799-918C0D530053}</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{AAAC31A8-7194-471F-9B89-D0C45179A924}</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{08605FA2-744D-4FA7-88E9-0839DE000FC2}</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{C7923D1B-1742-4273-956C-89ABA3AAC826}</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{8C03A942-EA67-4715-9933-BC7EF90E1422}</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{FB22992A-0997-48A2-85B4-305D13811C9A}</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{EE874F44-2250-4F02-B629-FAB3EDA200C2}</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{B25D6156-5E24-42CC-8FA1-3EE59C9AAC36}</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{365484C2-381C-4948-9634-877AB1FE7340}</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{E7882B81-E112-4874-9E66-09C2BA7B8E23}</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{40BEB88B-5235-4B27-86DE-F7B7B82EF388}</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{40994035-8879-482A-BCED-0F451E7F5F30}</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{97CB8E96-44DE-4883-BFDD-698E99C29F2C}</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{2C53EE6F-9052-4F64-A2C2-97EC8D88C680}</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{0054EBFD-9574-48EA-817B-077D5A15F6A5}</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{BBC50736-84FD-44C2-92F3-B5B935078994}</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{EF1A60A0-7DFC-47BE-A511-A98D0CC670A1}</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{EB3F886E-DA93-4CE5-8424-EB798F182671}</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{05C5A949-88B3-4E69-9C50-6F62B56C560E}</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{9931C711-9B4F-4402-9DD0-718F2379FCB6}</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{D5242D8E-6653-4740-9D54-AF7E813A2A53}</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{B880095D-CA5A-4CE8-BF59-20A6FB3064CC}</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{76B3D13C-8908-4926-AEAE-EDD77ADBABDD}</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{9DCC1E0B-3E9B-45B9-8AB0-8C4AEBA3A394}</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{4EB4A315-129B-4BD4-8D24-7288E3D583BF}</x14:id>
        </ext>
      </extLst>
    </cfRule>
  </conditionalFormatting>
  <conditionalFormatting sqref="B41:AE41">
    <cfRule type="dataBar" priority="31">
      <dataBar>
        <cfvo type="min"/>
        <cfvo type="max"/>
        <color theme="7"/>
      </dataBar>
      <extLst>
        <ext xmlns:x14="http://schemas.microsoft.com/office/spreadsheetml/2009/9/main" uri="{B025F937-C7B1-47D3-B67F-A62EFF666E3E}">
          <x14:id>{76EC1FAD-2209-450F-BA1B-900E3677A691}</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{47379D21-9658-400B-B27B-F216DB2D211F}</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{AA225633-2035-498A-B726-D06461505EAC}</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{F79396EF-0845-474C-8CF4-4D1C1C446E3E}</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{A3FEF61D-6856-49AD-B2A4-2207299BA22A}</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{51D5864A-FB69-4E11-84B0-7D120278DDB4}</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{4A83D665-C06B-441E-B683-24B16A1259FB}</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{F6CAA8E6-0E15-4196-9E33-7EC26070D8B5}</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{5068048B-A42E-4ABA-8EA3-54EC7D991842}</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{138FB22D-FB2E-4584-B7F8-54565745EBCD}</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{2D50DF5F-04F9-4F93-8ED2-44917FE22298}</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{24E6E47A-8003-4A78-AE69-A33846BBA070}</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{2D1D3593-5A31-4172-9BBC-EEA26C53DD33}</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{4E87027D-0823-4993-837A-488FED912467}</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{D9803EE6-F3B8-4EDB-907C-D29BFE5B9BAD}</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{9A9B5B6A-695D-466A-A685-96B7AEB29C16}</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{9F264290-2945-40B2-8D10-42579504C9A8}</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{465AF5DF-8C79-4EB1-A6AA-23582D8CA2A5}</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{778C375B-BDEB-4F63-B1A0-86746AA858EE}</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{68985700-C80D-413B-81FA-97CBFF46E375}</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{7C1233EE-1E62-4CFF-A41E-14FFD262778A}</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{DAC39125-1900-48D3-8C16-7FC441FB58AD}</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{5E647520-1204-4280-B0C9-4BE9B0C5A43F}</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{1A3B7B89-E317-4D1B-AC3A-215A94DB32C7}</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{0A3DA6A8-B2F3-421E-930D-74C81050925D}</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{06011DAB-1987-4F92-A26D-C988791BBAA0}</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{ABD073E6-80CE-4C85-9A52-79C9221AFD29}</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{23308220-3A7E-4A7E-9EE5-CDABAB3D6423}</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{059CA2AC-C4B9-405F-921B-899684AC0181}</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{9DC83EC8-DF42-4263-B7A1-CE0FF574B25D}</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{B71E43CC-C5B0-4219-88E3-0219A6AA9764}</x14:id>
        </ext>
      </extLst>
    </cfRule>
  </conditionalFormatting>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dataBar" id="{4BC08274-51A2-40F2-8BD4-4492AFA89271}">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8C2D16C5-2D73-40E6-8BFA-A7D5759229B2}">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71AA3440-2A79-4959-BBAD-ED1102585286}">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262AC81A-FE47-4F84-BA5E-DC9FB258FC53}">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E8578418-2556-4484-B473-876520476C99}">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14C06E44-677A-42E6-AC88-0DCAD7BD6416}">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17688AAB-D618-4C12-AA3B-6ADB71066241}">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5C32324A-3062-470F-BB9A-FE37C6F99E7D}">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F2F390F7-70F6-4FBD-9FC6-592C21F83053}">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B564FA3B-B27E-451F-ACE0-FB6532EA6C25}">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D67EA7A2-36C6-47F4-A069-162FA50E9905}">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A925B77F-669E-4BDC-9934-7D9C1E8AC46D}">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75AEF028-EADD-4F80-9BD8-4A6F9DBB7B42}">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2A05C9FA-B6C6-4535-8706-7FC7F69AD5B5}">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0D0FE70A-28F7-4B0C-8B5C-DAF19797B75D}">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7673E01D-D0DA-4166-8F05-677AA74C74BA}">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0835D86F-B09B-490A-A11C-4C941B701D9C}">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D9805405-1F29-426A-9BD5-104ADB5E9C47}">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1F6D587F-9980-45E8-B2E4-4084BABD096D}">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FB755586-9AC0-4AD6-AE2E-48013938B657}">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5B079CEE-0EFF-433E-B4F3-C4A0814EC671}">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F32639B3-1043-48C5-9816-F9D8BF229D7A}">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45A4E659-D21B-4D06-9041-E76A8CB9B577}">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705AD1DC-8295-4AB4-B150-365897E45890}">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76F729D9-1D51-4A2C-B970-17BAFED04DC2}">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7BA532F0-E9A4-47B7-A33C-31FB0E2A1452}">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C6D6570F-108F-4096-B7E3-605B4B1C3E26}">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4B683494-C44D-43ED-8438-7A9B94343174}">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68403348-C7A1-4C3A-A342-00A7C2B2DAB4}">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86B38DCD-3760-45D4-85E7-B241B44A2941}">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D4F2ED1B-E36E-40A3-888E-6133F60A0976}">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ED113D3F-34FB-4A7E-8224-EB5F4ECA57C1}">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947914D7-9F70-43FE-94CF-5A1B4AA8768B}">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408FD0CB-9060-41EA-91C1-5A4538C75CC7}">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05D833B7-FC83-43B6-A325-F2055459500E}">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50B9ABB9-16D2-4BCE-A799-918C0D530053}">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AAAC31A8-7194-471F-9B89-D0C45179A924}">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08605FA2-744D-4FA7-88E9-0839DE000FC2}">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C7923D1B-1742-4273-956C-89ABA3AAC826}">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8C03A942-EA67-4715-9933-BC7EF90E1422}">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FB22992A-0997-48A2-85B4-305D13811C9A}">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EE874F44-2250-4F02-B629-FAB3EDA200C2}">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B25D6156-5E24-42CC-8FA1-3EE59C9AAC36}">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365484C2-381C-4948-9634-877AB1FE7340}">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E7882B81-E112-4874-9E66-09C2BA7B8E23}">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40BEB88B-5235-4B27-86DE-F7B7B82EF388}">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40994035-8879-482A-BCED-0F451E7F5F30}">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97CB8E96-44DE-4883-BFDD-698E99C29F2C}">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2C53EE6F-9052-4F64-A2C2-97EC8D88C680}">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0054EBFD-9574-48EA-817B-077D5A15F6A5}">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BBC50736-84FD-44C2-92F3-B5B935078994}">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EF1A60A0-7DFC-47BE-A511-A98D0CC670A1}">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EB3F886E-DA93-4CE5-8424-EB798F182671}">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05C5A949-88B3-4E69-9C50-6F62B56C560E}">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9931C711-9B4F-4402-9DD0-718F2379FCB6}">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D5242D8E-6653-4740-9D54-AF7E813A2A53}">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B880095D-CA5A-4CE8-BF59-20A6FB3064CC}">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76B3D13C-8908-4926-AEAE-EDD77ADBABDD}">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9DCC1E0B-3E9B-45B9-8AB0-8C4AEBA3A394}">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4EB4A315-129B-4BD4-8D24-7288E3D583BF}">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76EC1FAD-2209-450F-BA1B-900E3677A691}">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47379D21-9658-400B-B27B-F216DB2D211F}">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AA225633-2035-498A-B726-D06461505EAC}">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F79396EF-0845-474C-8CF4-4D1C1C446E3E}">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A3FEF61D-6856-49AD-B2A4-2207299BA22A}">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51D5864A-FB69-4E11-84B0-7D120278DDB4}">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4A83D665-C06B-441E-B683-24B16A1259FB}">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F6CAA8E6-0E15-4196-9E33-7EC26070D8B5}">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5068048B-A42E-4ABA-8EA3-54EC7D991842}">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138FB22D-FB2E-4584-B7F8-54565745EBCD}">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2D50DF5F-04F9-4F93-8ED2-44917FE22298}">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24E6E47A-8003-4A78-AE69-A33846BBA070}">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2D1D3593-5A31-4172-9BBC-EEA26C53DD33}">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4E87027D-0823-4993-837A-488FED912467}">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D9803EE6-F3B8-4EDB-907C-D29BFE5B9BAD}">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9A9B5B6A-695D-466A-A685-96B7AEB29C16}">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9F264290-2945-40B2-8D10-42579504C9A8}">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465AF5DF-8C79-4EB1-A6AA-23582D8CA2A5}">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778C375B-BDEB-4F63-B1A0-86746AA858EE}">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68985700-C80D-413B-81FA-97CBFF46E375}">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7C1233EE-1E62-4CFF-A41E-14FFD262778A}">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DAC39125-1900-48D3-8C16-7FC441FB58AD}">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5E647520-1204-4280-B0C9-4BE9B0C5A43F}">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1A3B7B89-E317-4D1B-AC3A-215A94DB32C7}">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0A3DA6A8-B2F3-421E-930D-74C81050925D}">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06011DAB-1987-4F92-A26D-C988791BBAA0}">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ABD073E6-80CE-4C85-9A52-79C9221AFD29}">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23308220-3A7E-4A7E-9EE5-CDABAB3D6423}">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059CA2AC-C4B9-405F-921B-899684AC0181}">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9DC83EC8-DF42-4263-B7A1-CE0FF574B25D}">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B71E43CC-C5B0-4219-88E3-0219A6AA9764}">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E63"/>
  <sheetViews>
    <sheetView zoomScale="85" zoomScaleNormal="85" workbookViewId="0">
      <pane xSplit="1" ySplit="5" topLeftCell="B6" activePane="bottomRight" state="frozen"/>
      <selection pane="topRight" activeCell="B1" sqref="B1"/>
      <selection pane="bottomLeft" activeCell="A7" sqref="A7"/>
      <selection pane="bottomRight" activeCell="A46" sqref="A46:XFD46"/>
    </sheetView>
  </sheetViews>
  <sheetFormatPr defaultColWidth="9.109375" defaultRowHeight="13.8" x14ac:dyDescent="0.3"/>
  <cols>
    <col min="1" max="1" width="33.44140625" style="91" customWidth="1"/>
    <col min="2" max="31" width="6.6640625" style="91" customWidth="1"/>
    <col min="32" max="16384" width="9.109375" style="91"/>
  </cols>
  <sheetData>
    <row r="1" spans="1:31" ht="18" x14ac:dyDescent="0.35">
      <c r="A1" s="90" t="s">
        <v>179</v>
      </c>
    </row>
    <row r="2" spans="1:31" x14ac:dyDescent="0.3">
      <c r="A2" s="92"/>
    </row>
    <row r="3" spans="1:31" x14ac:dyDescent="0.3">
      <c r="B3" s="167" t="s">
        <v>0</v>
      </c>
      <c r="C3" s="168"/>
      <c r="D3" s="168"/>
      <c r="E3" s="168"/>
      <c r="F3" s="168"/>
      <c r="G3" s="169"/>
      <c r="H3" s="167" t="s">
        <v>1</v>
      </c>
      <c r="I3" s="168"/>
      <c r="J3" s="168"/>
      <c r="K3" s="168"/>
      <c r="L3" s="168"/>
      <c r="M3" s="169"/>
      <c r="N3" s="167" t="s">
        <v>5</v>
      </c>
      <c r="O3" s="168"/>
      <c r="P3" s="168"/>
      <c r="Q3" s="168"/>
      <c r="R3" s="168"/>
      <c r="S3" s="169"/>
      <c r="T3" s="167" t="s">
        <v>6</v>
      </c>
      <c r="U3" s="168"/>
      <c r="V3" s="168"/>
      <c r="W3" s="168"/>
      <c r="X3" s="168"/>
      <c r="Y3" s="169"/>
      <c r="Z3" s="167" t="s">
        <v>7</v>
      </c>
      <c r="AA3" s="168"/>
      <c r="AB3" s="168"/>
      <c r="AC3" s="168"/>
      <c r="AD3" s="168"/>
      <c r="AE3" s="169"/>
    </row>
    <row r="4" spans="1:31" s="93" customFormat="1" ht="27.6" x14ac:dyDescent="0.3">
      <c r="B4" s="94" t="str">
        <f>GWP!B4</f>
        <v>FW_sep.</v>
      </c>
      <c r="C4" s="95" t="str">
        <f>GWP!C4</f>
        <v>FW_residual</v>
      </c>
      <c r="D4" s="95" t="str">
        <f>GWP!D4</f>
        <v>FW_AD</v>
      </c>
      <c r="E4" s="95" t="str">
        <f>GWP!E4</f>
        <v>FW_Inc</v>
      </c>
      <c r="F4" s="95" t="str">
        <f>GWP!F4</f>
        <v>SS_AD_Inc</v>
      </c>
      <c r="G4" s="96" t="str">
        <f>GWP!G4</f>
        <v>SS_AD_UOL</v>
      </c>
      <c r="H4" s="97" t="str">
        <f>GWP!H4</f>
        <v>FW_sep.</v>
      </c>
      <c r="I4" s="98" t="str">
        <f>GWP!I4</f>
        <v>FW_residual</v>
      </c>
      <c r="J4" s="98" t="str">
        <f>GWP!J4</f>
        <v>FW_AD</v>
      </c>
      <c r="K4" s="98" t="str">
        <f>GWP!K4</f>
        <v>FW_Inc</v>
      </c>
      <c r="L4" s="98" t="str">
        <f>GWP!L4</f>
        <v>SS_AD_Inc</v>
      </c>
      <c r="M4" s="99" t="str">
        <f>GWP!M4</f>
        <v>SS_AD_UOL</v>
      </c>
      <c r="N4" s="97" t="str">
        <f>GWP!N4</f>
        <v>FW_sep.</v>
      </c>
      <c r="O4" s="98" t="str">
        <f>GWP!O4</f>
        <v>FW_residual</v>
      </c>
      <c r="P4" s="98" t="str">
        <f>GWP!P4</f>
        <v>FW_AD</v>
      </c>
      <c r="Q4" s="98" t="str">
        <f>GWP!Q4</f>
        <v>FW_Inc</v>
      </c>
      <c r="R4" s="98" t="str">
        <f>GWP!R4</f>
        <v>SS_AD_Inc</v>
      </c>
      <c r="S4" s="99" t="str">
        <f>GWP!S4</f>
        <v>SS_AD_UOL</v>
      </c>
      <c r="T4" s="97" t="str">
        <f>GWP!T4</f>
        <v>FW_sep.</v>
      </c>
      <c r="U4" s="98" t="str">
        <f>GWP!U4</f>
        <v>FW_residual</v>
      </c>
      <c r="V4" s="98" t="str">
        <f>GWP!V4</f>
        <v>FW_AD</v>
      </c>
      <c r="W4" s="98" t="str">
        <f>GWP!W4</f>
        <v>FW_Inc</v>
      </c>
      <c r="X4" s="98" t="str">
        <f>GWP!X4</f>
        <v>SS_AD_Inc</v>
      </c>
      <c r="Y4" s="99" t="str">
        <f>GWP!Y4</f>
        <v>SS_AD_UOL</v>
      </c>
      <c r="Z4" s="97" t="str">
        <f>GWP!Z4</f>
        <v>FW_sep.</v>
      </c>
      <c r="AA4" s="98" t="str">
        <f>GWP!AA4</f>
        <v>FW_residual</v>
      </c>
      <c r="AB4" s="98" t="str">
        <f>GWP!AB4</f>
        <v>FW_AD</v>
      </c>
      <c r="AC4" s="98" t="str">
        <f>GWP!AC4</f>
        <v>FW_Inc</v>
      </c>
      <c r="AD4" s="98" t="str">
        <f>GWP!AD4</f>
        <v>SS_AD_Inc</v>
      </c>
      <c r="AE4" s="99" t="str">
        <f>GWP!AE4</f>
        <v>SS_AD_UOL</v>
      </c>
    </row>
    <row r="5" spans="1:31" s="93" customFormat="1" x14ac:dyDescent="0.3">
      <c r="B5" s="100" t="s">
        <v>48</v>
      </c>
      <c r="C5" s="101" t="s">
        <v>48</v>
      </c>
      <c r="D5" s="101" t="s">
        <v>48</v>
      </c>
      <c r="E5" s="101" t="s">
        <v>48</v>
      </c>
      <c r="F5" s="101" t="s">
        <v>48</v>
      </c>
      <c r="G5" s="102" t="s">
        <v>48</v>
      </c>
      <c r="H5" s="100" t="s">
        <v>48</v>
      </c>
      <c r="I5" s="101" t="s">
        <v>48</v>
      </c>
      <c r="J5" s="101" t="s">
        <v>48</v>
      </c>
      <c r="K5" s="101" t="s">
        <v>48</v>
      </c>
      <c r="L5" s="101" t="s">
        <v>48</v>
      </c>
      <c r="M5" s="102" t="s">
        <v>48</v>
      </c>
      <c r="N5" s="100" t="s">
        <v>48</v>
      </c>
      <c r="O5" s="101" t="s">
        <v>48</v>
      </c>
      <c r="P5" s="101" t="s">
        <v>48</v>
      </c>
      <c r="Q5" s="101" t="s">
        <v>48</v>
      </c>
      <c r="R5" s="101" t="s">
        <v>48</v>
      </c>
      <c r="S5" s="102" t="s">
        <v>48</v>
      </c>
      <c r="T5" s="100" t="s">
        <v>48</v>
      </c>
      <c r="U5" s="101" t="s">
        <v>48</v>
      </c>
      <c r="V5" s="101" t="s">
        <v>48</v>
      </c>
      <c r="W5" s="101" t="s">
        <v>48</v>
      </c>
      <c r="X5" s="101" t="s">
        <v>48</v>
      </c>
      <c r="Y5" s="102" t="s">
        <v>48</v>
      </c>
      <c r="Z5" s="100" t="s">
        <v>48</v>
      </c>
      <c r="AA5" s="101" t="s">
        <v>48</v>
      </c>
      <c r="AB5" s="101" t="s">
        <v>48</v>
      </c>
      <c r="AC5" s="101" t="s">
        <v>48</v>
      </c>
      <c r="AD5" s="101" t="s">
        <v>48</v>
      </c>
      <c r="AE5" s="102" t="s">
        <v>48</v>
      </c>
    </row>
    <row r="6" spans="1:31" s="93" customFormat="1" x14ac:dyDescent="0.3">
      <c r="A6" s="114" t="str">
        <f>GWP!A6</f>
        <v>PHA_refinery+PHA refinery</v>
      </c>
      <c r="B6" s="103">
        <v>2.4509603378628966</v>
      </c>
      <c r="C6" s="104">
        <v>2.4551804700957018</v>
      </c>
      <c r="D6" s="104">
        <v>2.4323070122959312</v>
      </c>
      <c r="E6" s="104">
        <v>2.4610799716660936</v>
      </c>
      <c r="F6" s="104">
        <v>2.4466765062313445</v>
      </c>
      <c r="G6" s="105">
        <v>2.4475087358176562</v>
      </c>
      <c r="H6" s="103">
        <v>1.9534237392961837</v>
      </c>
      <c r="I6" s="104">
        <v>1.9494692209344373</v>
      </c>
      <c r="J6" s="104">
        <v>1.9603368507843479</v>
      </c>
      <c r="K6" s="104">
        <v>1.9632566497684445</v>
      </c>
      <c r="L6" s="104">
        <v>1.9687940991682227</v>
      </c>
      <c r="M6" s="105">
        <v>1.9586860363233447</v>
      </c>
      <c r="N6" s="103">
        <v>1.9177935682873035</v>
      </c>
      <c r="O6" s="104">
        <v>1.9215303328424311</v>
      </c>
      <c r="P6" s="104">
        <v>1.9372525996293919</v>
      </c>
      <c r="Q6" s="104">
        <v>1.9267013111818458</v>
      </c>
      <c r="R6" s="104">
        <v>1.927839577591719</v>
      </c>
      <c r="S6" s="105">
        <v>1.9328361600039492</v>
      </c>
      <c r="T6" s="103">
        <v>1.9898726605352559</v>
      </c>
      <c r="U6" s="104">
        <v>1.9884528824652921</v>
      </c>
      <c r="V6" s="104">
        <v>1.9961590012283605</v>
      </c>
      <c r="W6" s="104">
        <v>1.9751647635551617</v>
      </c>
      <c r="X6" s="104">
        <v>1.9843689379312863</v>
      </c>
      <c r="Y6" s="105">
        <v>1.9868706844593673</v>
      </c>
      <c r="Z6" s="103">
        <v>2.3186777158290703</v>
      </c>
      <c r="AA6" s="104">
        <v>2.3109191355108951</v>
      </c>
      <c r="AB6" s="104">
        <v>2.3168376201520928</v>
      </c>
      <c r="AC6" s="104">
        <v>2.3375918268137599</v>
      </c>
      <c r="AD6" s="104">
        <v>2.3121667000480519</v>
      </c>
      <c r="AE6" s="105">
        <v>2.3206070048934233</v>
      </c>
    </row>
    <row r="7" spans="1:31" s="93" customFormat="1" x14ac:dyDescent="0.3">
      <c r="A7" s="114" t="str">
        <f>GWP!A7</f>
        <v>PHA_refinery+Collection</v>
      </c>
      <c r="B7" s="106">
        <v>7.8067385711421169</v>
      </c>
      <c r="C7" s="107">
        <v>7.7925326738119649</v>
      </c>
      <c r="D7" s="107">
        <v>7.7902486479624971</v>
      </c>
      <c r="E7" s="107">
        <v>7.7810724525246915</v>
      </c>
      <c r="F7" s="107">
        <v>7.8079244489283184</v>
      </c>
      <c r="G7" s="108">
        <v>7.8057074368228738</v>
      </c>
      <c r="H7" s="106">
        <v>6.9169165652314062</v>
      </c>
      <c r="I7" s="107">
        <v>6.9214090471881811</v>
      </c>
      <c r="J7" s="107">
        <v>6.9217882439269021</v>
      </c>
      <c r="K7" s="107">
        <v>6.9305501538571024</v>
      </c>
      <c r="L7" s="107">
        <v>6.9285053774518124</v>
      </c>
      <c r="M7" s="108">
        <v>6.8885047330010138</v>
      </c>
      <c r="N7" s="106">
        <v>6.9445938980006217</v>
      </c>
      <c r="O7" s="107">
        <v>6.93644644515199</v>
      </c>
      <c r="P7" s="107">
        <v>6.9434515368076068</v>
      </c>
      <c r="Q7" s="107">
        <v>6.9529269783031156</v>
      </c>
      <c r="R7" s="107">
        <v>6.9386351375891131</v>
      </c>
      <c r="S7" s="108">
        <v>6.9506065982144865</v>
      </c>
      <c r="T7" s="106">
        <v>7.7423002512901924</v>
      </c>
      <c r="U7" s="107">
        <v>7.7298302158217158</v>
      </c>
      <c r="V7" s="107">
        <v>7.7385430874572565</v>
      </c>
      <c r="W7" s="107">
        <v>7.7299339959924058</v>
      </c>
      <c r="X7" s="107">
        <v>7.7435315735327492</v>
      </c>
      <c r="Y7" s="108">
        <v>7.7442947422246728</v>
      </c>
      <c r="Z7" s="106">
        <v>6.3931952802525505</v>
      </c>
      <c r="AA7" s="107">
        <v>6.3894237744035474</v>
      </c>
      <c r="AB7" s="107">
        <v>6.3642581962027078</v>
      </c>
      <c r="AC7" s="107">
        <v>6.3777471974315789</v>
      </c>
      <c r="AD7" s="107">
        <v>6.3642297909372001</v>
      </c>
      <c r="AE7" s="108">
        <v>6.3575892027741414</v>
      </c>
    </row>
    <row r="8" spans="1:31" s="93" customFormat="1" x14ac:dyDescent="0.3">
      <c r="A8" s="114" t="str">
        <f>GWP!A8</f>
        <v>PHA_waste+Direct AD</v>
      </c>
      <c r="B8" s="106">
        <v>0.48081443396673473</v>
      </c>
      <c r="C8" s="107">
        <v>0.4821451923862034</v>
      </c>
      <c r="D8" s="107">
        <v>0.47622528966605743</v>
      </c>
      <c r="E8" s="107">
        <v>0.47660156950146559</v>
      </c>
      <c r="F8" s="107">
        <v>1.2841265435359914</v>
      </c>
      <c r="G8" s="108">
        <v>1.293117317897478</v>
      </c>
      <c r="H8" s="106">
        <v>1.2073284004037881</v>
      </c>
      <c r="I8" s="107">
        <v>1.20290121991281</v>
      </c>
      <c r="J8" s="107">
        <v>1.2014664055830429</v>
      </c>
      <c r="K8" s="107">
        <v>1.2133473303322857</v>
      </c>
      <c r="L8" s="107">
        <v>1.1966958799526173</v>
      </c>
      <c r="M8" s="108">
        <v>1.2100917688021868</v>
      </c>
      <c r="N8" s="106">
        <v>0.68176966344151657</v>
      </c>
      <c r="O8" s="107">
        <v>0.68217505214968077</v>
      </c>
      <c r="P8" s="107">
        <v>0.67358935218133797</v>
      </c>
      <c r="Q8" s="107">
        <v>0.64835282538184891</v>
      </c>
      <c r="R8" s="107">
        <v>1.0180336065141509</v>
      </c>
      <c r="S8" s="108">
        <v>1.0275325881146467</v>
      </c>
      <c r="T8" s="106">
        <v>1.2173626960867818</v>
      </c>
      <c r="U8" s="107">
        <v>1.2317574878697728</v>
      </c>
      <c r="V8" s="107">
        <v>1.2489690871987222</v>
      </c>
      <c r="W8" s="107">
        <v>1.2212138881389305</v>
      </c>
      <c r="X8" s="107">
        <v>1.2207502642708765</v>
      </c>
      <c r="Y8" s="108">
        <v>1.2312598718724124</v>
      </c>
      <c r="Z8" s="106">
        <v>0.45743128908493913</v>
      </c>
      <c r="AA8" s="107">
        <v>0.45982268540645882</v>
      </c>
      <c r="AB8" s="107">
        <v>0.46278496934358809</v>
      </c>
      <c r="AC8" s="107">
        <v>0.46332103460517504</v>
      </c>
      <c r="AD8" s="107">
        <v>1.0356878592251453</v>
      </c>
      <c r="AE8" s="108">
        <v>1.0190936308707252</v>
      </c>
    </row>
    <row r="9" spans="1:31" s="93" customFormat="1" x14ac:dyDescent="0.3">
      <c r="A9" s="114" t="str">
        <f>GWP!A9</f>
        <v>PHA_waste+Biogas use+avoided</v>
      </c>
      <c r="B9" s="106">
        <v>-0.45823382882313429</v>
      </c>
      <c r="C9" s="107">
        <v>-0.45688883851133044</v>
      </c>
      <c r="D9" s="107">
        <v>-0.45064365102995585</v>
      </c>
      <c r="E9" s="107">
        <v>-0.45767617273625011</v>
      </c>
      <c r="F9" s="107">
        <v>-1.1088473807514039</v>
      </c>
      <c r="G9" s="108">
        <v>-1.1081678999381555</v>
      </c>
      <c r="H9" s="106">
        <v>-0.6727317315102207</v>
      </c>
      <c r="I9" s="107">
        <v>-0.67555133158156044</v>
      </c>
      <c r="J9" s="107">
        <v>-0.67414276165277998</v>
      </c>
      <c r="K9" s="107">
        <v>-0.66124724418532854</v>
      </c>
      <c r="L9" s="107">
        <v>-0.67476483534608211</v>
      </c>
      <c r="M9" s="108">
        <v>-0.66850519037316614</v>
      </c>
      <c r="N9" s="106">
        <v>-0.51125516275495808</v>
      </c>
      <c r="O9" s="107">
        <v>-0.50886355844305764</v>
      </c>
      <c r="P9" s="107">
        <v>-0.51022608833101468</v>
      </c>
      <c r="Q9" s="107">
        <v>-0.49258787042558011</v>
      </c>
      <c r="R9" s="107">
        <v>-0.76349605558686429</v>
      </c>
      <c r="S9" s="108">
        <v>-0.76512973150624675</v>
      </c>
      <c r="T9" s="106">
        <v>-1.0421568336867102</v>
      </c>
      <c r="U9" s="107">
        <v>-1.050600620434452</v>
      </c>
      <c r="V9" s="107">
        <v>-1.0441467188171094</v>
      </c>
      <c r="W9" s="107">
        <v>-1.047908884034743</v>
      </c>
      <c r="X9" s="107">
        <v>-1.0425386963794856</v>
      </c>
      <c r="Y9" s="108">
        <v>-1.0368524712746912</v>
      </c>
      <c r="Z9" s="106">
        <v>-0.42113489550228622</v>
      </c>
      <c r="AA9" s="107">
        <v>-0.42677293665768112</v>
      </c>
      <c r="AB9" s="107">
        <v>-0.41879079571999034</v>
      </c>
      <c r="AC9" s="107">
        <v>-0.42204099113465637</v>
      </c>
      <c r="AD9" s="107">
        <v>-0.88343456343585991</v>
      </c>
      <c r="AE9" s="108">
        <v>-0.87890959235624033</v>
      </c>
    </row>
    <row r="10" spans="1:31" s="93" customFormat="1" x14ac:dyDescent="0.3">
      <c r="A10" s="114" t="str">
        <f>GWP!A10</f>
        <v>PHA_waste+Composting</v>
      </c>
      <c r="B10" s="106">
        <v>0.77054523701076771</v>
      </c>
      <c r="C10" s="107">
        <v>0.76256186670124682</v>
      </c>
      <c r="D10" s="107">
        <v>0.76197075417105664</v>
      </c>
      <c r="E10" s="107">
        <v>0.73889407980634303</v>
      </c>
      <c r="F10" s="107">
        <v>0</v>
      </c>
      <c r="G10" s="108">
        <v>1.2310575972161137</v>
      </c>
      <c r="H10" s="106">
        <v>0</v>
      </c>
      <c r="I10" s="107">
        <v>0</v>
      </c>
      <c r="J10" s="107">
        <v>0</v>
      </c>
      <c r="K10" s="107">
        <v>0</v>
      </c>
      <c r="L10" s="107">
        <v>0</v>
      </c>
      <c r="M10" s="108">
        <v>0</v>
      </c>
      <c r="N10" s="106">
        <v>0.78308280735818969</v>
      </c>
      <c r="O10" s="107">
        <v>0.78214824760686674</v>
      </c>
      <c r="P10" s="107">
        <v>0.75900711613312011</v>
      </c>
      <c r="Q10" s="107">
        <v>0.77756107747297154</v>
      </c>
      <c r="R10" s="107">
        <v>0</v>
      </c>
      <c r="S10" s="108">
        <v>0.97794944804594031</v>
      </c>
      <c r="T10" s="106">
        <v>0</v>
      </c>
      <c r="U10" s="107">
        <v>0</v>
      </c>
      <c r="V10" s="107">
        <v>0</v>
      </c>
      <c r="W10" s="107">
        <v>0</v>
      </c>
      <c r="X10" s="107">
        <v>0</v>
      </c>
      <c r="Y10" s="108">
        <v>0</v>
      </c>
      <c r="Z10" s="106">
        <v>0.89933705059621771</v>
      </c>
      <c r="AA10" s="107">
        <v>0.91386310144714111</v>
      </c>
      <c r="AB10" s="107">
        <v>0.92781097745913543</v>
      </c>
      <c r="AC10" s="107">
        <v>0.92454503989025028</v>
      </c>
      <c r="AD10" s="107">
        <v>0</v>
      </c>
      <c r="AE10" s="108">
        <v>0.82308314314102815</v>
      </c>
    </row>
    <row r="11" spans="1:31" s="93" customFormat="1" x14ac:dyDescent="0.3">
      <c r="A11" s="114" t="str">
        <f>GWP!A11</f>
        <v>PHA_waste+UOL</v>
      </c>
      <c r="B11" s="106">
        <v>-0.19587449586750866</v>
      </c>
      <c r="C11" s="107">
        <v>-0.1967596009044674</v>
      </c>
      <c r="D11" s="107">
        <v>-0.19637146487222759</v>
      </c>
      <c r="E11" s="107">
        <v>-0.19708078056873873</v>
      </c>
      <c r="F11" s="107">
        <v>0</v>
      </c>
      <c r="G11" s="108">
        <v>-0.24833161356762767</v>
      </c>
      <c r="H11" s="106">
        <v>0</v>
      </c>
      <c r="I11" s="107">
        <v>0</v>
      </c>
      <c r="J11" s="107">
        <v>0</v>
      </c>
      <c r="K11" s="107">
        <v>0</v>
      </c>
      <c r="L11" s="107">
        <v>0</v>
      </c>
      <c r="M11" s="108">
        <v>6.7674118602168765E-2</v>
      </c>
      <c r="N11" s="106">
        <v>-0.14239230768151345</v>
      </c>
      <c r="O11" s="107">
        <v>-0.14351061917696273</v>
      </c>
      <c r="P11" s="107">
        <v>-0.14312288091686354</v>
      </c>
      <c r="Q11" s="107">
        <v>-0.1444603124137791</v>
      </c>
      <c r="R11" s="107">
        <v>0</v>
      </c>
      <c r="S11" s="108">
        <v>-0.23195482125766942</v>
      </c>
      <c r="T11" s="106">
        <v>6.0391903406355196E-2</v>
      </c>
      <c r="U11" s="107">
        <v>5.9796133479540839E-2</v>
      </c>
      <c r="V11" s="107">
        <v>5.6973955120480195E-2</v>
      </c>
      <c r="W11" s="107">
        <v>4.7791994729357634E-2</v>
      </c>
      <c r="X11" s="107">
        <v>0</v>
      </c>
      <c r="Y11" s="108">
        <v>5.8850281631960065E-2</v>
      </c>
      <c r="Z11" s="106">
        <v>-0.16657701773355077</v>
      </c>
      <c r="AA11" s="107">
        <v>-0.16439689871474028</v>
      </c>
      <c r="AB11" s="107">
        <v>-0.1616087632844892</v>
      </c>
      <c r="AC11" s="107">
        <v>-0.162835217086927</v>
      </c>
      <c r="AD11" s="107">
        <v>0</v>
      </c>
      <c r="AE11" s="108">
        <v>-0.17851167468419596</v>
      </c>
    </row>
    <row r="12" spans="1:31" s="93" customFormat="1" x14ac:dyDescent="0.3">
      <c r="A12" s="114" t="str">
        <f>GWP!A12</f>
        <v>PHA_waste+Incineration+MBT(direct)</v>
      </c>
      <c r="B12" s="106">
        <v>0.65204938572594817</v>
      </c>
      <c r="C12" s="107">
        <v>0.64369516149464823</v>
      </c>
      <c r="D12" s="107">
        <v>0.65071002375749598</v>
      </c>
      <c r="E12" s="107">
        <v>0.83178000166284249</v>
      </c>
      <c r="F12" s="107">
        <v>2.7401880975469153</v>
      </c>
      <c r="G12" s="108">
        <v>0.36155514998882432</v>
      </c>
      <c r="H12" s="106">
        <v>1.9735198094757092</v>
      </c>
      <c r="I12" s="107">
        <v>1.9934587865574322</v>
      </c>
      <c r="J12" s="107">
        <v>1.9578697150647599</v>
      </c>
      <c r="K12" s="107">
        <v>1.9754104528627683</v>
      </c>
      <c r="L12" s="107">
        <v>1.9727709136735081</v>
      </c>
      <c r="M12" s="108">
        <v>0.80567888358268636</v>
      </c>
      <c r="N12" s="106">
        <v>0.18867198938449711</v>
      </c>
      <c r="O12" s="107">
        <v>0.18664611317399471</v>
      </c>
      <c r="P12" s="107">
        <v>0.18204945889142321</v>
      </c>
      <c r="Q12" s="107">
        <v>0.4314797562670542</v>
      </c>
      <c r="R12" s="107">
        <v>1.9184322446236055</v>
      </c>
      <c r="S12" s="108">
        <v>0.18443494388292511</v>
      </c>
      <c r="T12" s="106">
        <v>0.91376911292912577</v>
      </c>
      <c r="U12" s="107">
        <v>0.90683893852914155</v>
      </c>
      <c r="V12" s="107">
        <v>0.91546762475748511</v>
      </c>
      <c r="W12" s="107">
        <v>0.91210446123344979</v>
      </c>
      <c r="X12" s="107">
        <v>2.1404882463659916</v>
      </c>
      <c r="Y12" s="108">
        <v>0.91262742413990749</v>
      </c>
      <c r="Z12" s="106">
        <v>4.4771228422259314E-2</v>
      </c>
      <c r="AA12" s="107">
        <v>4.3966404403384507E-2</v>
      </c>
      <c r="AB12" s="107">
        <v>4.5328900243125032E-2</v>
      </c>
      <c r="AC12" s="107">
        <v>0.41514202621774049</v>
      </c>
      <c r="AD12" s="107">
        <v>1.181943629430753</v>
      </c>
      <c r="AE12" s="108">
        <v>4.4345980646173545E-2</v>
      </c>
    </row>
    <row r="13" spans="1:31" s="93" customFormat="1" ht="27.6" x14ac:dyDescent="0.3">
      <c r="A13" s="114" t="str">
        <f>GWP!A13</f>
        <v>PHA_waste+Avoided energy (incineration+MBT)</v>
      </c>
      <c r="B13" s="106">
        <v>-0.17307316269594084</v>
      </c>
      <c r="C13" s="107">
        <v>-0.1707542758049338</v>
      </c>
      <c r="D13" s="107">
        <v>-0.17077092202938285</v>
      </c>
      <c r="E13" s="107">
        <v>-0.26564942901136629</v>
      </c>
      <c r="F13" s="107">
        <v>-0.49323844508553094</v>
      </c>
      <c r="G13" s="108">
        <v>-5.6965878370756798E-2</v>
      </c>
      <c r="H13" s="106">
        <v>-0.56326367508562913</v>
      </c>
      <c r="I13" s="107">
        <v>-0.56832105601163441</v>
      </c>
      <c r="J13" s="107">
        <v>-0.56342155771998448</v>
      </c>
      <c r="K13" s="107">
        <v>-0.5659284735767115</v>
      </c>
      <c r="L13" s="107">
        <v>-0.56147482297452433</v>
      </c>
      <c r="M13" s="108">
        <v>-0.18680614547646657</v>
      </c>
      <c r="N13" s="106">
        <v>-4.7893612669924979E-2</v>
      </c>
      <c r="O13" s="107">
        <v>-4.6933669343808368E-2</v>
      </c>
      <c r="P13" s="107">
        <v>-4.6163421309912266E-2</v>
      </c>
      <c r="Q13" s="107">
        <v>-0.12205713011040373</v>
      </c>
      <c r="R13" s="107">
        <v>-0.12137674316325664</v>
      </c>
      <c r="S13" s="108">
        <v>-4.7049436570914746E-2</v>
      </c>
      <c r="T13" s="106">
        <v>-7.4699984571770059E-2</v>
      </c>
      <c r="U13" s="107">
        <v>-6.9039108902944776E-2</v>
      </c>
      <c r="V13" s="107">
        <v>-7.3160567791690778E-2</v>
      </c>
      <c r="W13" s="107">
        <v>-7.0312636891141977E-2</v>
      </c>
      <c r="X13" s="107">
        <v>-0.25170927955036498</v>
      </c>
      <c r="Y13" s="108">
        <v>-6.8508390326288193E-2</v>
      </c>
      <c r="Z13" s="106">
        <v>0</v>
      </c>
      <c r="AA13" s="107">
        <v>0</v>
      </c>
      <c r="AB13" s="107">
        <v>0</v>
      </c>
      <c r="AC13" s="107">
        <v>-0.15529549063927248</v>
      </c>
      <c r="AD13" s="107">
        <v>-0.12635537218647011</v>
      </c>
      <c r="AE13" s="108">
        <v>0</v>
      </c>
    </row>
    <row r="14" spans="1:31" s="93" customFormat="1" x14ac:dyDescent="0.3">
      <c r="A14" s="114" t="str">
        <f>GWP!A14</f>
        <v>PHA_waste+Landfill</v>
      </c>
      <c r="B14" s="106">
        <v>0</v>
      </c>
      <c r="C14" s="107">
        <v>0</v>
      </c>
      <c r="D14" s="107">
        <v>0</v>
      </c>
      <c r="E14" s="107">
        <v>0</v>
      </c>
      <c r="F14" s="107">
        <v>0</v>
      </c>
      <c r="G14" s="108">
        <v>0</v>
      </c>
      <c r="H14" s="106">
        <v>0</v>
      </c>
      <c r="I14" s="107">
        <v>0</v>
      </c>
      <c r="J14" s="107">
        <v>0</v>
      </c>
      <c r="K14" s="107">
        <v>0</v>
      </c>
      <c r="L14" s="107">
        <v>0</v>
      </c>
      <c r="M14" s="108">
        <v>0</v>
      </c>
      <c r="N14" s="106">
        <v>0.22301979188520499</v>
      </c>
      <c r="O14" s="107">
        <v>0.22091914275559729</v>
      </c>
      <c r="P14" s="107">
        <v>0.21811380309838074</v>
      </c>
      <c r="Q14" s="107">
        <v>0</v>
      </c>
      <c r="R14" s="107">
        <v>0.22058206094129196</v>
      </c>
      <c r="S14" s="108">
        <v>0.21292829942173175</v>
      </c>
      <c r="T14" s="106">
        <v>0</v>
      </c>
      <c r="U14" s="107">
        <v>0</v>
      </c>
      <c r="V14" s="107">
        <v>0</v>
      </c>
      <c r="W14" s="107">
        <v>0</v>
      </c>
      <c r="X14" s="107">
        <v>0</v>
      </c>
      <c r="Y14" s="108">
        <v>0</v>
      </c>
      <c r="Z14" s="106">
        <v>0.35496397360613197</v>
      </c>
      <c r="AA14" s="107">
        <v>0.34216235616338025</v>
      </c>
      <c r="AB14" s="107">
        <v>0.35426873821913063</v>
      </c>
      <c r="AC14" s="107">
        <v>0</v>
      </c>
      <c r="AD14" s="107">
        <v>0.35786104523834</v>
      </c>
      <c r="AE14" s="108">
        <v>0.35235566194716711</v>
      </c>
    </row>
    <row r="15" spans="1:31" s="93" customFormat="1" x14ac:dyDescent="0.3">
      <c r="A15" s="114" t="str">
        <f>GWP!A15</f>
        <v>PHA_waste+WWTP+dew</v>
      </c>
      <c r="B15" s="110">
        <v>0.53688603557317949</v>
      </c>
      <c r="C15" s="111">
        <v>0.53852632219559515</v>
      </c>
      <c r="D15" s="111">
        <v>0.53250725489937889</v>
      </c>
      <c r="E15" s="111">
        <v>0.53648674748108138</v>
      </c>
      <c r="F15" s="111">
        <v>0.49700311184376411</v>
      </c>
      <c r="G15" s="112">
        <v>0.49171244680353943</v>
      </c>
      <c r="H15" s="110">
        <v>0.5000455707833269</v>
      </c>
      <c r="I15" s="111">
        <v>0.50187597285162677</v>
      </c>
      <c r="J15" s="111">
        <v>0.49668564463906978</v>
      </c>
      <c r="K15" s="111">
        <v>0.49917215080738653</v>
      </c>
      <c r="L15" s="111">
        <v>0.49659538307790713</v>
      </c>
      <c r="M15" s="112">
        <v>6.0850886289703199E-2</v>
      </c>
      <c r="N15" s="110">
        <v>0.49138411616760808</v>
      </c>
      <c r="O15" s="111">
        <v>0.49030146980227468</v>
      </c>
      <c r="P15" s="111">
        <v>0.48523533931973173</v>
      </c>
      <c r="Q15" s="111">
        <v>0.48540521184918478</v>
      </c>
      <c r="R15" s="111">
        <v>0.46556464045980889</v>
      </c>
      <c r="S15" s="112">
        <v>0.45970599393562556</v>
      </c>
      <c r="T15" s="110">
        <v>7.7223734942585678E-2</v>
      </c>
      <c r="U15" s="111">
        <v>7.76869159442794E-2</v>
      </c>
      <c r="V15" s="111">
        <v>7.8325154753039236E-2</v>
      </c>
      <c r="W15" s="111">
        <v>7.9112450938610218E-2</v>
      </c>
      <c r="X15" s="111">
        <v>0.6253315775943673</v>
      </c>
      <c r="Y15" s="112">
        <v>7.8384974678618463E-2</v>
      </c>
      <c r="Z15" s="110">
        <v>0.59585196519057138</v>
      </c>
      <c r="AA15" s="111">
        <v>0.60358247259696873</v>
      </c>
      <c r="AB15" s="111">
        <v>0.60703905948740033</v>
      </c>
      <c r="AC15" s="111">
        <v>0.60318881007630532</v>
      </c>
      <c r="AD15" s="111">
        <v>0.56180553010616641</v>
      </c>
      <c r="AE15" s="112">
        <v>0.5605742187313083</v>
      </c>
    </row>
    <row r="16" spans="1:31" s="93" customFormat="1" x14ac:dyDescent="0.3">
      <c r="A16" s="114" t="str">
        <f>GWP!A16</f>
        <v>Food waste_CF+PHA refinery</v>
      </c>
      <c r="B16" s="103">
        <v>0</v>
      </c>
      <c r="C16" s="104">
        <v>0</v>
      </c>
      <c r="D16" s="104">
        <v>0</v>
      </c>
      <c r="E16" s="104">
        <v>0</v>
      </c>
      <c r="F16" s="104">
        <v>0</v>
      </c>
      <c r="G16" s="105">
        <v>0</v>
      </c>
      <c r="H16" s="103">
        <v>0</v>
      </c>
      <c r="I16" s="104">
        <v>0</v>
      </c>
      <c r="J16" s="104">
        <v>0</v>
      </c>
      <c r="K16" s="104">
        <v>0</v>
      </c>
      <c r="L16" s="104">
        <v>0</v>
      </c>
      <c r="M16" s="105">
        <v>0</v>
      </c>
      <c r="N16" s="103">
        <v>0</v>
      </c>
      <c r="O16" s="104">
        <v>0</v>
      </c>
      <c r="P16" s="104">
        <v>0</v>
      </c>
      <c r="Q16" s="104">
        <v>0</v>
      </c>
      <c r="R16" s="104">
        <v>0</v>
      </c>
      <c r="S16" s="105">
        <v>0</v>
      </c>
      <c r="T16" s="103">
        <v>0</v>
      </c>
      <c r="U16" s="104">
        <v>0</v>
      </c>
      <c r="V16" s="104">
        <v>0</v>
      </c>
      <c r="W16" s="104">
        <v>0</v>
      </c>
      <c r="X16" s="104">
        <v>0</v>
      </c>
      <c r="Y16" s="105">
        <v>0</v>
      </c>
      <c r="Z16" s="103">
        <v>0</v>
      </c>
      <c r="AA16" s="104">
        <v>0</v>
      </c>
      <c r="AB16" s="104">
        <v>0</v>
      </c>
      <c r="AC16" s="104">
        <v>0</v>
      </c>
      <c r="AD16" s="104">
        <v>0</v>
      </c>
      <c r="AE16" s="105">
        <v>0</v>
      </c>
    </row>
    <row r="17" spans="1:31" s="93" customFormat="1" x14ac:dyDescent="0.3">
      <c r="A17" s="114" t="str">
        <f>GWP!A17</f>
        <v>Food waste_CF+Collection</v>
      </c>
      <c r="B17" s="106">
        <v>-7.8089322753033059</v>
      </c>
      <c r="C17" s="107">
        <v>-5.6569299684107959</v>
      </c>
      <c r="D17" s="107">
        <v>-7.8162732982368404</v>
      </c>
      <c r="E17" s="107">
        <v>-5.6553262797342621</v>
      </c>
      <c r="F17" s="107">
        <v>-7.780714651446786</v>
      </c>
      <c r="G17" s="108">
        <v>-7.7853088284574667</v>
      </c>
      <c r="H17" s="106">
        <v>-6.9286056047300013</v>
      </c>
      <c r="I17" s="107">
        <v>-5.0274480803000001</v>
      </c>
      <c r="J17" s="107">
        <v>-6.9176277574028964</v>
      </c>
      <c r="K17" s="107">
        <v>-5.122199991985795</v>
      </c>
      <c r="L17" s="107">
        <v>-6.917367804786891</v>
      </c>
      <c r="M17" s="108">
        <v>-6.9062482513085754</v>
      </c>
      <c r="N17" s="106">
        <v>-6.9339963326009997</v>
      </c>
      <c r="O17" s="107">
        <v>-5.1621485374498137</v>
      </c>
      <c r="P17" s="107">
        <v>-6.9734876918587085</v>
      </c>
      <c r="Q17" s="107">
        <v>-5.056561353743672</v>
      </c>
      <c r="R17" s="107">
        <v>-6.9475579719152813</v>
      </c>
      <c r="S17" s="108">
        <v>-6.9615949673656932</v>
      </c>
      <c r="T17" s="106">
        <v>-7.707625334730249</v>
      </c>
      <c r="U17" s="107">
        <v>-5.5474114075041507</v>
      </c>
      <c r="V17" s="107">
        <v>-7.7159617969435264</v>
      </c>
      <c r="W17" s="107">
        <v>-5.6347976146549685</v>
      </c>
      <c r="X17" s="107">
        <v>-7.7017475350731113</v>
      </c>
      <c r="Y17" s="108">
        <v>-7.7511803463764988</v>
      </c>
      <c r="Z17" s="106">
        <v>-6.3361826319495309</v>
      </c>
      <c r="AA17" s="107">
        <v>-4.651515815982564</v>
      </c>
      <c r="AB17" s="107">
        <v>-6.3660691861442196</v>
      </c>
      <c r="AC17" s="107">
        <v>-4.6450208802432931</v>
      </c>
      <c r="AD17" s="107">
        <v>-6.3766890766446149</v>
      </c>
      <c r="AE17" s="108">
        <v>-6.3485330052743789</v>
      </c>
    </row>
    <row r="18" spans="1:31" s="93" customFormat="1" x14ac:dyDescent="0.3">
      <c r="A18" s="114" t="str">
        <f>GWP!A18</f>
        <v>Food waste_CF+Direct AD</v>
      </c>
      <c r="B18" s="106">
        <v>-1.6907635419032143</v>
      </c>
      <c r="C18" s="107">
        <v>0</v>
      </c>
      <c r="D18" s="107">
        <v>-1.678193991901586</v>
      </c>
      <c r="E18" s="107">
        <v>0</v>
      </c>
      <c r="F18" s="107">
        <v>-1.6677951363052521</v>
      </c>
      <c r="G18" s="108">
        <v>-1.6884735250915202</v>
      </c>
      <c r="H18" s="106">
        <v>-1.5648726555538479</v>
      </c>
      <c r="I18" s="107">
        <v>0</v>
      </c>
      <c r="J18" s="107">
        <v>-1.5523188698238497</v>
      </c>
      <c r="K18" s="107">
        <v>0</v>
      </c>
      <c r="L18" s="107">
        <v>-1.5363604457167743</v>
      </c>
      <c r="M18" s="108">
        <v>-1.5723784244329768</v>
      </c>
      <c r="N18" s="106">
        <v>-1.3877082280010791</v>
      </c>
      <c r="O18" s="107">
        <v>-0.21690184568025422</v>
      </c>
      <c r="P18" s="107">
        <v>-1.3814377333922123</v>
      </c>
      <c r="Q18" s="107">
        <v>0</v>
      </c>
      <c r="R18" s="107">
        <v>-1.390100764175396</v>
      </c>
      <c r="S18" s="108">
        <v>-1.3801569123093527</v>
      </c>
      <c r="T18" s="106">
        <v>0</v>
      </c>
      <c r="U18" s="107">
        <v>0</v>
      </c>
      <c r="V18" s="107">
        <v>-1.7345326967187278</v>
      </c>
      <c r="W18" s="107">
        <v>0</v>
      </c>
      <c r="X18" s="107">
        <v>0</v>
      </c>
      <c r="Y18" s="108">
        <v>0</v>
      </c>
      <c r="Z18" s="106">
        <v>-1.014734854553708</v>
      </c>
      <c r="AA18" s="107">
        <v>0</v>
      </c>
      <c r="AB18" s="107">
        <v>-1.3380710793829422</v>
      </c>
      <c r="AC18" s="107">
        <v>0</v>
      </c>
      <c r="AD18" s="107">
        <v>-1.0061761832141516</v>
      </c>
      <c r="AE18" s="108">
        <v>-1.0101669086572871</v>
      </c>
    </row>
    <row r="19" spans="1:31" s="93" customFormat="1" x14ac:dyDescent="0.3">
      <c r="A19" s="114" t="str">
        <f>GWP!A19</f>
        <v>Food waste_CF+Biogas use+avoided</v>
      </c>
      <c r="B19" s="106">
        <v>1.5200764796599657</v>
      </c>
      <c r="C19" s="107">
        <v>0</v>
      </c>
      <c r="D19" s="107">
        <v>1.527117910608897</v>
      </c>
      <c r="E19" s="107">
        <v>0</v>
      </c>
      <c r="F19" s="107">
        <v>1.5187996894973128</v>
      </c>
      <c r="G19" s="108">
        <v>1.5367494374169079</v>
      </c>
      <c r="H19" s="106">
        <v>0.96461036308561743</v>
      </c>
      <c r="I19" s="107">
        <v>0</v>
      </c>
      <c r="J19" s="107">
        <v>0.96099133963648531</v>
      </c>
      <c r="K19" s="107">
        <v>0</v>
      </c>
      <c r="L19" s="107">
        <v>0.97294134967774737</v>
      </c>
      <c r="M19" s="108">
        <v>0.96535127939168441</v>
      </c>
      <c r="N19" s="106">
        <v>1.1193659214601261</v>
      </c>
      <c r="O19" s="107">
        <v>0.19278016101609816</v>
      </c>
      <c r="P19" s="107">
        <v>1.1150882569078733</v>
      </c>
      <c r="Q19" s="107">
        <v>0</v>
      </c>
      <c r="R19" s="107">
        <v>1.107690292261309</v>
      </c>
      <c r="S19" s="108">
        <v>1.1131083837644782</v>
      </c>
      <c r="T19" s="106">
        <v>0</v>
      </c>
      <c r="U19" s="107">
        <v>0</v>
      </c>
      <c r="V19" s="107">
        <v>1.529318195175944</v>
      </c>
      <c r="W19" s="107">
        <v>0</v>
      </c>
      <c r="X19" s="107">
        <v>0</v>
      </c>
      <c r="Y19" s="108">
        <v>0</v>
      </c>
      <c r="Z19" s="106">
        <v>0.9309365085985728</v>
      </c>
      <c r="AA19" s="107">
        <v>0</v>
      </c>
      <c r="AB19" s="107">
        <v>1.2281993529352095</v>
      </c>
      <c r="AC19" s="107">
        <v>0</v>
      </c>
      <c r="AD19" s="107">
        <v>0.92865189812240523</v>
      </c>
      <c r="AE19" s="108">
        <v>0.91603402282424673</v>
      </c>
    </row>
    <row r="20" spans="1:31" s="93" customFormat="1" x14ac:dyDescent="0.3">
      <c r="A20" s="114" t="str">
        <f>GWP!A20</f>
        <v>Food waste_CF+Composting</v>
      </c>
      <c r="B20" s="106">
        <v>-1.0455603150829591</v>
      </c>
      <c r="C20" s="107">
        <v>0</v>
      </c>
      <c r="D20" s="107">
        <v>-1.0402763812772797</v>
      </c>
      <c r="E20" s="107">
        <v>0</v>
      </c>
      <c r="F20" s="107">
        <v>-1.0151887428644251</v>
      </c>
      <c r="G20" s="108">
        <v>-1.0362528665178852</v>
      </c>
      <c r="H20" s="106">
        <v>0</v>
      </c>
      <c r="I20" s="107">
        <v>0</v>
      </c>
      <c r="J20" s="107">
        <v>0</v>
      </c>
      <c r="K20" s="107">
        <v>0</v>
      </c>
      <c r="L20" s="107">
        <v>0</v>
      </c>
      <c r="M20" s="108">
        <v>0</v>
      </c>
      <c r="N20" s="106">
        <v>-0.86988654535089949</v>
      </c>
      <c r="O20" s="107">
        <v>0</v>
      </c>
      <c r="P20" s="107">
        <v>-0.85359532307984431</v>
      </c>
      <c r="Q20" s="107">
        <v>0</v>
      </c>
      <c r="R20" s="107">
        <v>-0.88348023390115449</v>
      </c>
      <c r="S20" s="108">
        <v>-0.88897552069435637</v>
      </c>
      <c r="T20" s="106">
        <v>-2.2954480202107406</v>
      </c>
      <c r="U20" s="107">
        <v>0</v>
      </c>
      <c r="V20" s="107">
        <v>0</v>
      </c>
      <c r="W20" s="107">
        <v>0</v>
      </c>
      <c r="X20" s="107">
        <v>-2.3229863847723919</v>
      </c>
      <c r="Y20" s="108">
        <v>-2.3099960720798118</v>
      </c>
      <c r="Z20" s="106">
        <v>-1.0301711702732457</v>
      </c>
      <c r="AA20" s="107">
        <v>0</v>
      </c>
      <c r="AB20" s="107">
        <v>-0.81654618072557628</v>
      </c>
      <c r="AC20" s="107">
        <v>0</v>
      </c>
      <c r="AD20" s="107">
        <v>-1.0276551023666836</v>
      </c>
      <c r="AE20" s="108">
        <v>-1.0297563945556973</v>
      </c>
    </row>
    <row r="21" spans="1:31" s="93" customFormat="1" x14ac:dyDescent="0.3">
      <c r="A21" s="114" t="str">
        <f>GWP!A21</f>
        <v>Food waste_CF+UOL</v>
      </c>
      <c r="B21" s="106">
        <v>6.6587305693406026E-2</v>
      </c>
      <c r="C21" s="107">
        <v>0</v>
      </c>
      <c r="D21" s="107">
        <v>6.5556151940487487E-2</v>
      </c>
      <c r="E21" s="107">
        <v>0</v>
      </c>
      <c r="F21" s="107">
        <v>6.6203735587925319E-2</v>
      </c>
      <c r="G21" s="108">
        <v>6.6062944050294461E-2</v>
      </c>
      <c r="H21" s="106">
        <v>-0.31692100638837079</v>
      </c>
      <c r="I21" s="107">
        <v>0</v>
      </c>
      <c r="J21" s="107">
        <v>-0.32065792338313687</v>
      </c>
      <c r="K21" s="107">
        <v>0</v>
      </c>
      <c r="L21" s="107">
        <v>-0.31874522916988285</v>
      </c>
      <c r="M21" s="108">
        <v>-0.31436630987517777</v>
      </c>
      <c r="N21" s="106">
        <v>5.6370734881117567E-2</v>
      </c>
      <c r="O21" s="107">
        <v>0</v>
      </c>
      <c r="P21" s="107">
        <v>5.770393694439143E-2</v>
      </c>
      <c r="Q21" s="107">
        <v>0</v>
      </c>
      <c r="R21" s="107">
        <v>5.5102081919923135E-2</v>
      </c>
      <c r="S21" s="108">
        <v>5.7006791739388926E-2</v>
      </c>
      <c r="T21" s="106">
        <v>8.9966917482468267E-2</v>
      </c>
      <c r="U21" s="107">
        <v>0</v>
      </c>
      <c r="V21" s="107">
        <v>-0.3415808288015566</v>
      </c>
      <c r="W21" s="107">
        <v>0</v>
      </c>
      <c r="X21" s="107">
        <v>9.0425802982793776E-2</v>
      </c>
      <c r="Y21" s="108">
        <v>9.1104269287029999E-2</v>
      </c>
      <c r="Z21" s="106">
        <v>7.5334632966923207E-2</v>
      </c>
      <c r="AA21" s="107">
        <v>0</v>
      </c>
      <c r="AB21" s="107">
        <v>8.2658858112990258E-2</v>
      </c>
      <c r="AC21" s="107">
        <v>0</v>
      </c>
      <c r="AD21" s="107">
        <v>7.5036123064062807E-2</v>
      </c>
      <c r="AE21" s="108">
        <v>7.4068973856798434E-2</v>
      </c>
    </row>
    <row r="22" spans="1:31" s="93" customFormat="1" x14ac:dyDescent="0.3">
      <c r="A22" s="114" t="str">
        <f>GWP!A22</f>
        <v>Food waste_CF+Incineration+MBT(direct)</v>
      </c>
      <c r="B22" s="106">
        <v>-0.37514244553746878</v>
      </c>
      <c r="C22" s="107">
        <v>-3.2376825129343247</v>
      </c>
      <c r="D22" s="107">
        <v>-0.37546293128803998</v>
      </c>
      <c r="E22" s="107">
        <v>-4.9412211290467809</v>
      </c>
      <c r="F22" s="107">
        <v>-0.36855855301712309</v>
      </c>
      <c r="G22" s="108">
        <v>-0.37752640753131306</v>
      </c>
      <c r="H22" s="106">
        <v>-0.43605160013254252</v>
      </c>
      <c r="I22" s="107">
        <v>-3.9972457972965429</v>
      </c>
      <c r="J22" s="107">
        <v>-0.44021449508898047</v>
      </c>
      <c r="K22" s="107">
        <v>-4.0178830088097328</v>
      </c>
      <c r="L22" s="107">
        <v>-0.43699947624791396</v>
      </c>
      <c r="M22" s="108">
        <v>-0.43764877655455259</v>
      </c>
      <c r="N22" s="106">
        <v>-0.20383580361790662</v>
      </c>
      <c r="O22" s="107">
        <v>-1.6992262163277729</v>
      </c>
      <c r="P22" s="107">
        <v>-0.20194873858409904</v>
      </c>
      <c r="Q22" s="107">
        <v>-3.9832952796321019</v>
      </c>
      <c r="R22" s="107">
        <v>-0.20136788459022431</v>
      </c>
      <c r="S22" s="108">
        <v>-0.20571447325235678</v>
      </c>
      <c r="T22" s="106">
        <v>-4.1814605268862999E-2</v>
      </c>
      <c r="U22" s="107">
        <v>-4.8132554172252382</v>
      </c>
      <c r="V22" s="107">
        <v>-0.5236380385177738</v>
      </c>
      <c r="W22" s="107">
        <v>-4.7841703775094961</v>
      </c>
      <c r="X22" s="107">
        <v>-4.233155276902692E-2</v>
      </c>
      <c r="Y22" s="108">
        <v>-4.1421856696091927E-2</v>
      </c>
      <c r="Z22" s="106">
        <v>-3.5619050305667525E-2</v>
      </c>
      <c r="AA22" s="107">
        <v>-0.40686299369337303</v>
      </c>
      <c r="AB22" s="107">
        <v>-4.6258323715012512E-2</v>
      </c>
      <c r="AC22" s="107">
        <v>-3.7682877249953748</v>
      </c>
      <c r="AD22" s="107">
        <v>-3.5748409974424154E-2</v>
      </c>
      <c r="AE22" s="108">
        <v>-3.6051596278559896E-2</v>
      </c>
    </row>
    <row r="23" spans="1:31" s="93" customFormat="1" ht="27.6" x14ac:dyDescent="0.3">
      <c r="A23" s="114" t="str">
        <f>GWP!A23</f>
        <v>Food waste_CF+Avoided energy (incineration+MBT)</v>
      </c>
      <c r="B23" s="106">
        <v>5.5204189550988804E-2</v>
      </c>
      <c r="C23" s="107">
        <v>0.50969526365610518</v>
      </c>
      <c r="D23" s="107">
        <v>5.4552914318638228E-2</v>
      </c>
      <c r="E23" s="107">
        <v>1.3626881476038812</v>
      </c>
      <c r="F23" s="107">
        <v>5.4427068605258158E-2</v>
      </c>
      <c r="G23" s="108">
        <v>5.5322124391472452E-2</v>
      </c>
      <c r="H23" s="106">
        <v>0.22479620312180262</v>
      </c>
      <c r="I23" s="107">
        <v>2.0654746197001308</v>
      </c>
      <c r="J23" s="107">
        <v>0.2292661845042723</v>
      </c>
      <c r="K23" s="107">
        <v>2.0891466470989686</v>
      </c>
      <c r="L23" s="107">
        <v>0.22586678222136039</v>
      </c>
      <c r="M23" s="108">
        <v>0.22561113337625538</v>
      </c>
      <c r="N23" s="106">
        <v>4.4558956994370881E-2</v>
      </c>
      <c r="O23" s="107">
        <v>0.42289242753192907</v>
      </c>
      <c r="P23" s="107">
        <v>4.4395332903328047E-2</v>
      </c>
      <c r="Q23" s="107">
        <v>1.1173671497931796</v>
      </c>
      <c r="R23" s="107">
        <v>4.415111609194021E-2</v>
      </c>
      <c r="S23" s="108">
        <v>4.5005389680624404E-2</v>
      </c>
      <c r="T23" s="106">
        <v>1.0024260327911701E-2</v>
      </c>
      <c r="U23" s="107">
        <v>1.2214495267662029</v>
      </c>
      <c r="V23" s="107">
        <v>0.13390465486710543</v>
      </c>
      <c r="W23" s="107">
        <v>1.2024036043494108</v>
      </c>
      <c r="X23" s="107">
        <v>9.8054314584373418E-3</v>
      </c>
      <c r="Y23" s="108">
        <v>9.9767763414582763E-3</v>
      </c>
      <c r="Z23" s="106">
        <v>0</v>
      </c>
      <c r="AA23" s="107">
        <v>0</v>
      </c>
      <c r="AB23" s="107">
        <v>0</v>
      </c>
      <c r="AC23" s="107">
        <v>1.4052022907122674</v>
      </c>
      <c r="AD23" s="107">
        <v>0</v>
      </c>
      <c r="AE23" s="108">
        <v>0</v>
      </c>
    </row>
    <row r="24" spans="1:31" s="93" customFormat="1" x14ac:dyDescent="0.3">
      <c r="A24" s="114" t="str">
        <f>GWP!A24</f>
        <v>Food waste_CF+Landfill</v>
      </c>
      <c r="B24" s="106">
        <v>0</v>
      </c>
      <c r="C24" s="107">
        <v>0</v>
      </c>
      <c r="D24" s="107">
        <v>0</v>
      </c>
      <c r="E24" s="107">
        <v>0</v>
      </c>
      <c r="F24" s="107">
        <v>0</v>
      </c>
      <c r="G24" s="108">
        <v>0</v>
      </c>
      <c r="H24" s="106">
        <v>0</v>
      </c>
      <c r="I24" s="107">
        <v>0</v>
      </c>
      <c r="J24" s="107">
        <v>0</v>
      </c>
      <c r="K24" s="107">
        <v>0</v>
      </c>
      <c r="L24" s="107">
        <v>0</v>
      </c>
      <c r="M24" s="108">
        <v>0</v>
      </c>
      <c r="N24" s="106">
        <v>-0.23155565216475069</v>
      </c>
      <c r="O24" s="107">
        <v>-2.0545245331667044</v>
      </c>
      <c r="P24" s="107">
        <v>-0.24238848372599958</v>
      </c>
      <c r="Q24" s="107">
        <v>0</v>
      </c>
      <c r="R24" s="107">
        <v>-0.24049744641028836</v>
      </c>
      <c r="S24" s="108">
        <v>-0.24385148368635587</v>
      </c>
      <c r="T24" s="106">
        <v>0</v>
      </c>
      <c r="U24" s="107">
        <v>0</v>
      </c>
      <c r="V24" s="107">
        <v>0</v>
      </c>
      <c r="W24" s="107">
        <v>0</v>
      </c>
      <c r="X24" s="107">
        <v>0</v>
      </c>
      <c r="Y24" s="108">
        <v>0</v>
      </c>
      <c r="Z24" s="106">
        <v>-0.28709251573945704</v>
      </c>
      <c r="AA24" s="107">
        <v>-3.1836861155063456</v>
      </c>
      <c r="AB24" s="107">
        <v>-0.36199108674957509</v>
      </c>
      <c r="AC24" s="107">
        <v>0</v>
      </c>
      <c r="AD24" s="107">
        <v>-0.28595663448356895</v>
      </c>
      <c r="AE24" s="108">
        <v>-0.2817642568943744</v>
      </c>
    </row>
    <row r="25" spans="1:31" s="93" customFormat="1" x14ac:dyDescent="0.3">
      <c r="A25" s="114" t="str">
        <f>GWP!A25</f>
        <v>Food waste_CF+WWTP+dew</v>
      </c>
      <c r="B25" s="110">
        <v>-0.21675275987951062</v>
      </c>
      <c r="C25" s="111">
        <v>0</v>
      </c>
      <c r="D25" s="111">
        <v>-0.21814795311748375</v>
      </c>
      <c r="E25" s="111">
        <v>0</v>
      </c>
      <c r="F25" s="111">
        <v>-0.21686598820039421</v>
      </c>
      <c r="G25" s="112">
        <v>-0.21921420015299517</v>
      </c>
      <c r="H25" s="110">
        <v>0</v>
      </c>
      <c r="I25" s="111">
        <v>0</v>
      </c>
      <c r="J25" s="111">
        <v>0</v>
      </c>
      <c r="K25" s="111">
        <v>0</v>
      </c>
      <c r="L25" s="111">
        <v>0</v>
      </c>
      <c r="M25" s="112">
        <v>0</v>
      </c>
      <c r="N25" s="110">
        <v>-0.21059035542362547</v>
      </c>
      <c r="O25" s="111">
        <v>-4.2978115453026482E-2</v>
      </c>
      <c r="P25" s="111">
        <v>-0.2093776331997049</v>
      </c>
      <c r="Q25" s="111">
        <v>0</v>
      </c>
      <c r="R25" s="111">
        <v>-0.2113250237984767</v>
      </c>
      <c r="S25" s="112">
        <v>-0.21279355594223262</v>
      </c>
      <c r="T25" s="110">
        <v>0</v>
      </c>
      <c r="U25" s="111">
        <v>0</v>
      </c>
      <c r="V25" s="111">
        <v>0</v>
      </c>
      <c r="W25" s="111">
        <v>0</v>
      </c>
      <c r="X25" s="111">
        <v>0</v>
      </c>
      <c r="Y25" s="112">
        <v>0</v>
      </c>
      <c r="Z25" s="110">
        <v>-0.12655263670163577</v>
      </c>
      <c r="AA25" s="111">
        <v>0</v>
      </c>
      <c r="AB25" s="111">
        <v>-0.16653229892621632</v>
      </c>
      <c r="AC25" s="111">
        <v>0</v>
      </c>
      <c r="AD25" s="111">
        <v>-0.12508645778464136</v>
      </c>
      <c r="AE25" s="112">
        <v>-0.12489668822870635</v>
      </c>
    </row>
    <row r="26" spans="1:31" s="93" customFormat="1" x14ac:dyDescent="0.3">
      <c r="A26" s="114" t="str">
        <f>GWP!A26</f>
        <v>Sludge_CF+PHA refinery</v>
      </c>
      <c r="B26" s="103">
        <v>0</v>
      </c>
      <c r="C26" s="104">
        <v>0</v>
      </c>
      <c r="D26" s="104">
        <v>0</v>
      </c>
      <c r="E26" s="104">
        <v>0</v>
      </c>
      <c r="F26" s="104">
        <v>0</v>
      </c>
      <c r="G26" s="105">
        <v>0</v>
      </c>
      <c r="H26" s="103">
        <v>0</v>
      </c>
      <c r="I26" s="104">
        <v>0</v>
      </c>
      <c r="J26" s="104">
        <v>0</v>
      </c>
      <c r="K26" s="104">
        <v>0</v>
      </c>
      <c r="L26" s="104">
        <v>0</v>
      </c>
      <c r="M26" s="105">
        <v>0</v>
      </c>
      <c r="N26" s="103">
        <v>0</v>
      </c>
      <c r="O26" s="104">
        <v>0</v>
      </c>
      <c r="P26" s="104">
        <v>0</v>
      </c>
      <c r="Q26" s="104">
        <v>0</v>
      </c>
      <c r="R26" s="104">
        <v>0</v>
      </c>
      <c r="S26" s="105">
        <v>0</v>
      </c>
      <c r="T26" s="103">
        <v>0</v>
      </c>
      <c r="U26" s="104">
        <v>0</v>
      </c>
      <c r="V26" s="104">
        <v>0</v>
      </c>
      <c r="W26" s="104">
        <v>0</v>
      </c>
      <c r="X26" s="104">
        <v>0</v>
      </c>
      <c r="Y26" s="105">
        <v>0</v>
      </c>
      <c r="Z26" s="103">
        <v>0</v>
      </c>
      <c r="AA26" s="104">
        <v>0</v>
      </c>
      <c r="AB26" s="104">
        <v>0</v>
      </c>
      <c r="AC26" s="104">
        <v>0</v>
      </c>
      <c r="AD26" s="104">
        <v>0</v>
      </c>
      <c r="AE26" s="105">
        <v>0</v>
      </c>
    </row>
    <row r="27" spans="1:31" s="93" customFormat="1" x14ac:dyDescent="0.3">
      <c r="A27" s="114" t="str">
        <f>GWP!A27</f>
        <v>Sludge_CF+Collection</v>
      </c>
      <c r="B27" s="106">
        <v>0</v>
      </c>
      <c r="C27" s="107">
        <v>0</v>
      </c>
      <c r="D27" s="107">
        <v>0</v>
      </c>
      <c r="E27" s="107">
        <v>0</v>
      </c>
      <c r="F27" s="107">
        <v>0</v>
      </c>
      <c r="G27" s="108">
        <v>0</v>
      </c>
      <c r="H27" s="106">
        <v>0</v>
      </c>
      <c r="I27" s="107">
        <v>0</v>
      </c>
      <c r="J27" s="107">
        <v>0</v>
      </c>
      <c r="K27" s="107">
        <v>0</v>
      </c>
      <c r="L27" s="107">
        <v>0</v>
      </c>
      <c r="M27" s="108">
        <v>0</v>
      </c>
      <c r="N27" s="106">
        <v>0</v>
      </c>
      <c r="O27" s="107">
        <v>0</v>
      </c>
      <c r="P27" s="107">
        <v>0</v>
      </c>
      <c r="Q27" s="107">
        <v>0</v>
      </c>
      <c r="R27" s="107">
        <v>0</v>
      </c>
      <c r="S27" s="108">
        <v>0</v>
      </c>
      <c r="T27" s="106">
        <v>0</v>
      </c>
      <c r="U27" s="107">
        <v>0</v>
      </c>
      <c r="V27" s="107">
        <v>0</v>
      </c>
      <c r="W27" s="107">
        <v>0</v>
      </c>
      <c r="X27" s="107">
        <v>0</v>
      </c>
      <c r="Y27" s="108">
        <v>0</v>
      </c>
      <c r="Z27" s="106">
        <v>0</v>
      </c>
      <c r="AA27" s="107">
        <v>0</v>
      </c>
      <c r="AB27" s="107">
        <v>0</v>
      </c>
      <c r="AC27" s="107">
        <v>0</v>
      </c>
      <c r="AD27" s="107">
        <v>0</v>
      </c>
      <c r="AE27" s="108">
        <v>0</v>
      </c>
    </row>
    <row r="28" spans="1:31" s="93" customFormat="1" x14ac:dyDescent="0.3">
      <c r="A28" s="114" t="str">
        <f>GWP!A28</f>
        <v>Sludge_CF+Direct AD</v>
      </c>
      <c r="B28" s="106">
        <v>-0.5382120603602879</v>
      </c>
      <c r="C28" s="107">
        <v>-0.53091338807836219</v>
      </c>
      <c r="D28" s="107">
        <v>-0.53839897109464807</v>
      </c>
      <c r="E28" s="107">
        <v>-0.5331580601181608</v>
      </c>
      <c r="F28" s="107">
        <v>-1.6391008332421926</v>
      </c>
      <c r="G28" s="108">
        <v>-1.6612823878122667</v>
      </c>
      <c r="H28" s="106">
        <v>-1.6379624355487397</v>
      </c>
      <c r="I28" s="107">
        <v>-1.62938924675305</v>
      </c>
      <c r="J28" s="107">
        <v>-1.6195120090150121</v>
      </c>
      <c r="K28" s="107">
        <v>-1.6233368172385114</v>
      </c>
      <c r="L28" s="107">
        <v>-1.6025352125244161</v>
      </c>
      <c r="M28" s="108">
        <v>-1.6496431287374365</v>
      </c>
      <c r="N28" s="106">
        <v>-0.48942913710828428</v>
      </c>
      <c r="O28" s="107">
        <v>-0.48271892046534776</v>
      </c>
      <c r="P28" s="107">
        <v>-0.48339948866145543</v>
      </c>
      <c r="Q28" s="107">
        <v>-0.49041664209079189</v>
      </c>
      <c r="R28" s="107">
        <v>-0.75129559893210207</v>
      </c>
      <c r="S28" s="108">
        <v>-0.75002799929937658</v>
      </c>
      <c r="T28" s="106">
        <v>-0.73297473455316797</v>
      </c>
      <c r="U28" s="107">
        <v>-0.73548526847066431</v>
      </c>
      <c r="V28" s="107">
        <v>-0.73779788526789691</v>
      </c>
      <c r="W28" s="107">
        <v>-0.74275831188991348</v>
      </c>
      <c r="X28" s="107">
        <v>-0.73719052288429077</v>
      </c>
      <c r="Y28" s="108">
        <v>-0.73786843883805331</v>
      </c>
      <c r="Z28" s="106">
        <v>-0.57306816657755788</v>
      </c>
      <c r="AA28" s="107">
        <v>-0.57269044251591261</v>
      </c>
      <c r="AB28" s="107">
        <v>-0.56483078389615404</v>
      </c>
      <c r="AC28" s="107">
        <v>-0.56970079631440451</v>
      </c>
      <c r="AD28" s="107">
        <v>-1.9290865786001188</v>
      </c>
      <c r="AE28" s="108">
        <v>-1.9274654999153593</v>
      </c>
    </row>
    <row r="29" spans="1:31" s="93" customFormat="1" x14ac:dyDescent="0.3">
      <c r="A29" s="114" t="str">
        <f>GWP!A29</f>
        <v>Sludge_CF+Biogas use+avoided</v>
      </c>
      <c r="B29" s="106">
        <v>0.18028414481859747</v>
      </c>
      <c r="C29" s="107">
        <v>0.1797952609492986</v>
      </c>
      <c r="D29" s="107">
        <v>0.18101787923559132</v>
      </c>
      <c r="E29" s="107">
        <v>0.17958766738847085</v>
      </c>
      <c r="F29" s="107">
        <v>0.43782463172171543</v>
      </c>
      <c r="G29" s="108">
        <v>0.44394273147456031</v>
      </c>
      <c r="H29" s="106">
        <v>0.21537053816884608</v>
      </c>
      <c r="I29" s="107">
        <v>0.21335281979189388</v>
      </c>
      <c r="J29" s="107">
        <v>0.2160326827052515</v>
      </c>
      <c r="K29" s="107">
        <v>0.21647620240810536</v>
      </c>
      <c r="L29" s="107">
        <v>0.21655740092774184</v>
      </c>
      <c r="M29" s="108">
        <v>0.21600018963541079</v>
      </c>
      <c r="N29" s="106">
        <v>0.14788311879634991</v>
      </c>
      <c r="O29" s="107">
        <v>0.14712355138425909</v>
      </c>
      <c r="P29" s="107">
        <v>0.14631919799498685</v>
      </c>
      <c r="Q29" s="107">
        <v>0.14709410451166313</v>
      </c>
      <c r="R29" s="107">
        <v>0.22375972709747111</v>
      </c>
      <c r="S29" s="108">
        <v>0.22619042766811276</v>
      </c>
      <c r="T29" s="106">
        <v>0.30843168821017203</v>
      </c>
      <c r="U29" s="107">
        <v>0.31152525296512168</v>
      </c>
      <c r="V29" s="107">
        <v>0.31169604312790689</v>
      </c>
      <c r="W29" s="107">
        <v>0.31055743339757719</v>
      </c>
      <c r="X29" s="107">
        <v>0.30804432735303267</v>
      </c>
      <c r="Y29" s="108">
        <v>0.3098826912808621</v>
      </c>
      <c r="Z29" s="106">
        <v>0.16370908799127437</v>
      </c>
      <c r="AA29" s="107">
        <v>0.16382863624809338</v>
      </c>
      <c r="AB29" s="107">
        <v>0.1653402209418029</v>
      </c>
      <c r="AC29" s="107">
        <v>0.16419357898925876</v>
      </c>
      <c r="AD29" s="107">
        <v>0.34328047265627837</v>
      </c>
      <c r="AE29" s="108">
        <v>0.34681641790536216</v>
      </c>
    </row>
    <row r="30" spans="1:31" s="93" customFormat="1" x14ac:dyDescent="0.3">
      <c r="A30" s="114" t="str">
        <f>GWP!A30</f>
        <v>Sludge_CF+Composting</v>
      </c>
      <c r="B30" s="106">
        <v>-0.42182160159431242</v>
      </c>
      <c r="C30" s="107">
        <v>-0.42512749100372588</v>
      </c>
      <c r="D30" s="107">
        <v>-0.42840333298350453</v>
      </c>
      <c r="E30" s="107">
        <v>-0.42498251816030291</v>
      </c>
      <c r="F30" s="107">
        <v>0</v>
      </c>
      <c r="G30" s="108">
        <v>-1.397069360406443</v>
      </c>
      <c r="H30" s="106">
        <v>0</v>
      </c>
      <c r="I30" s="107">
        <v>0</v>
      </c>
      <c r="J30" s="107">
        <v>0</v>
      </c>
      <c r="K30" s="107">
        <v>0</v>
      </c>
      <c r="L30" s="107">
        <v>0</v>
      </c>
      <c r="M30" s="108">
        <v>0</v>
      </c>
      <c r="N30" s="106">
        <v>-0.36571317905208672</v>
      </c>
      <c r="O30" s="107">
        <v>-0.36865941141265318</v>
      </c>
      <c r="P30" s="107">
        <v>-0.36561804265143411</v>
      </c>
      <c r="Q30" s="107">
        <v>-0.36391237709852164</v>
      </c>
      <c r="R30" s="107">
        <v>0</v>
      </c>
      <c r="S30" s="108">
        <v>-0.96917425614592334</v>
      </c>
      <c r="T30" s="106">
        <v>0</v>
      </c>
      <c r="U30" s="107">
        <v>0</v>
      </c>
      <c r="V30" s="107">
        <v>0</v>
      </c>
      <c r="W30" s="107">
        <v>0</v>
      </c>
      <c r="X30" s="107">
        <v>0</v>
      </c>
      <c r="Y30" s="108">
        <v>0</v>
      </c>
      <c r="Z30" s="106">
        <v>-0.58466324979272188</v>
      </c>
      <c r="AA30" s="107">
        <v>-0.59037104665384765</v>
      </c>
      <c r="AB30" s="107">
        <v>-0.58647460114468941</v>
      </c>
      <c r="AC30" s="107">
        <v>-0.58556448773539305</v>
      </c>
      <c r="AD30" s="107">
        <v>0</v>
      </c>
      <c r="AE30" s="108">
        <v>-1.5395106567438124</v>
      </c>
    </row>
    <row r="31" spans="1:31" s="93" customFormat="1" x14ac:dyDescent="0.3">
      <c r="A31" s="114" t="str">
        <f>GWP!A31</f>
        <v>Sludge_CF+UOL</v>
      </c>
      <c r="B31" s="106">
        <v>0.12577769119115279</v>
      </c>
      <c r="C31" s="107">
        <v>0.12561003485070096</v>
      </c>
      <c r="D31" s="107">
        <v>0.12543309807365277</v>
      </c>
      <c r="E31" s="107">
        <v>0.12600091466869551</v>
      </c>
      <c r="F31" s="107">
        <v>0</v>
      </c>
      <c r="G31" s="108">
        <v>0.15227282600513792</v>
      </c>
      <c r="H31" s="106">
        <v>0</v>
      </c>
      <c r="I31" s="107">
        <v>0</v>
      </c>
      <c r="J31" s="107">
        <v>0</v>
      </c>
      <c r="K31" s="107">
        <v>0</v>
      </c>
      <c r="L31" s="107">
        <v>0</v>
      </c>
      <c r="M31" s="108">
        <v>-0.4432322958786683</v>
      </c>
      <c r="N31" s="106">
        <v>7.1249086018237068E-2</v>
      </c>
      <c r="O31" s="107">
        <v>7.2031805709481922E-2</v>
      </c>
      <c r="P31" s="107">
        <v>7.20747105427441E-2</v>
      </c>
      <c r="Q31" s="107">
        <v>7.1692415590728836E-2</v>
      </c>
      <c r="R31" s="107">
        <v>0</v>
      </c>
      <c r="S31" s="108">
        <v>0.14271560903158853</v>
      </c>
      <c r="T31" s="106">
        <v>3.1302375708245248E-2</v>
      </c>
      <c r="U31" s="107">
        <v>3.25031279621655E-2</v>
      </c>
      <c r="V31" s="107">
        <v>3.4607444558934906E-2</v>
      </c>
      <c r="W31" s="107">
        <v>3.1719675075772696E-2</v>
      </c>
      <c r="X31" s="107">
        <v>0</v>
      </c>
      <c r="Y31" s="108">
        <v>3.1244292331055787E-2</v>
      </c>
      <c r="Z31" s="106">
        <v>0.10955597287955736</v>
      </c>
      <c r="AA31" s="107">
        <v>0.10892319935844517</v>
      </c>
      <c r="AB31" s="107">
        <v>0.11082295906774686</v>
      </c>
      <c r="AC31" s="107">
        <v>0.11264992011359705</v>
      </c>
      <c r="AD31" s="107">
        <v>0</v>
      </c>
      <c r="AE31" s="108">
        <v>0.12123986721236708</v>
      </c>
    </row>
    <row r="32" spans="1:31" s="93" customFormat="1" x14ac:dyDescent="0.3">
      <c r="A32" s="114" t="str">
        <f>GWP!A32</f>
        <v>Sludge_CF+Incineration+MBT(direct)</v>
      </c>
      <c r="B32" s="106">
        <v>-0.13607249979063868</v>
      </c>
      <c r="C32" s="107">
        <v>-0.13717703332731171</v>
      </c>
      <c r="D32" s="107">
        <v>-0.13657276151303652</v>
      </c>
      <c r="E32" s="107">
        <v>-0.13712640469270787</v>
      </c>
      <c r="F32" s="107">
        <v>-1.1360079303956754</v>
      </c>
      <c r="G32" s="108">
        <v>0</v>
      </c>
      <c r="H32" s="106">
        <v>-0.9061132573747237</v>
      </c>
      <c r="I32" s="107">
        <v>-0.90141595013215803</v>
      </c>
      <c r="J32" s="107">
        <v>-0.89044028487745264</v>
      </c>
      <c r="K32" s="107">
        <v>-0.89843523374371892</v>
      </c>
      <c r="L32" s="107">
        <v>-0.8989128745020053</v>
      </c>
      <c r="M32" s="108">
        <v>0</v>
      </c>
      <c r="N32" s="106">
        <v>0</v>
      </c>
      <c r="O32" s="107">
        <v>0</v>
      </c>
      <c r="P32" s="107">
        <v>0</v>
      </c>
      <c r="Q32" s="107">
        <v>0</v>
      </c>
      <c r="R32" s="107">
        <v>-0.48310588217744027</v>
      </c>
      <c r="S32" s="108">
        <v>0</v>
      </c>
      <c r="T32" s="106">
        <v>0</v>
      </c>
      <c r="U32" s="107">
        <v>0</v>
      </c>
      <c r="V32" s="107">
        <v>0</v>
      </c>
      <c r="W32" s="107">
        <v>0</v>
      </c>
      <c r="X32" s="107">
        <v>-0.92803826938035971</v>
      </c>
      <c r="Y32" s="108">
        <v>0</v>
      </c>
      <c r="Z32" s="106">
        <v>0</v>
      </c>
      <c r="AA32" s="107">
        <v>0</v>
      </c>
      <c r="AB32" s="107">
        <v>0</v>
      </c>
      <c r="AC32" s="107">
        <v>0</v>
      </c>
      <c r="AD32" s="107">
        <v>-0.81183770610301653</v>
      </c>
      <c r="AE32" s="108">
        <v>0</v>
      </c>
    </row>
    <row r="33" spans="1:31" s="93" customFormat="1" ht="27.6" x14ac:dyDescent="0.3">
      <c r="A33" s="114" t="str">
        <f>GWP!A33</f>
        <v>Sludge_CF+Avoided energy (incineration+MBT)</v>
      </c>
      <c r="B33" s="106">
        <v>3.0506843051540403E-2</v>
      </c>
      <c r="C33" s="107">
        <v>3.0538769431514845E-2</v>
      </c>
      <c r="D33" s="107">
        <v>3.0782221802481274E-2</v>
      </c>
      <c r="E33" s="107">
        <v>3.0717736846087335E-2</v>
      </c>
      <c r="F33" s="107">
        <v>0.25097645813130331</v>
      </c>
      <c r="G33" s="108">
        <v>0</v>
      </c>
      <c r="H33" s="106">
        <v>0.12479933156210064</v>
      </c>
      <c r="I33" s="107">
        <v>0.12391599325186814</v>
      </c>
      <c r="J33" s="107">
        <v>0.12294572470591501</v>
      </c>
      <c r="K33" s="107">
        <v>0.12596263224533633</v>
      </c>
      <c r="L33" s="107">
        <v>0.12434004381540321</v>
      </c>
      <c r="M33" s="108">
        <v>0</v>
      </c>
      <c r="N33" s="106">
        <v>0</v>
      </c>
      <c r="O33" s="107">
        <v>0</v>
      </c>
      <c r="P33" s="107">
        <v>0</v>
      </c>
      <c r="Q33" s="107">
        <v>0</v>
      </c>
      <c r="R33" s="107">
        <v>0.23646565078961684</v>
      </c>
      <c r="S33" s="108">
        <v>0</v>
      </c>
      <c r="T33" s="106">
        <v>0</v>
      </c>
      <c r="U33" s="107">
        <v>0</v>
      </c>
      <c r="V33" s="107">
        <v>0</v>
      </c>
      <c r="W33" s="107">
        <v>0</v>
      </c>
      <c r="X33" s="107">
        <v>0.15954452679229433</v>
      </c>
      <c r="Y33" s="108">
        <v>0</v>
      </c>
      <c r="Z33" s="106">
        <v>0</v>
      </c>
      <c r="AA33" s="107">
        <v>0</v>
      </c>
      <c r="AB33" s="107">
        <v>0</v>
      </c>
      <c r="AC33" s="107">
        <v>0</v>
      </c>
      <c r="AD33" s="107">
        <v>0.17103847782794271</v>
      </c>
      <c r="AE33" s="108">
        <v>0</v>
      </c>
    </row>
    <row r="34" spans="1:31" s="93" customFormat="1" x14ac:dyDescent="0.3">
      <c r="A34" s="114" t="str">
        <f>GWP!A34</f>
        <v>Sludge_CF+Landfill</v>
      </c>
      <c r="B34" s="106">
        <v>0</v>
      </c>
      <c r="C34" s="107">
        <v>0</v>
      </c>
      <c r="D34" s="107">
        <v>0</v>
      </c>
      <c r="E34" s="107">
        <v>0</v>
      </c>
      <c r="F34" s="107">
        <v>0</v>
      </c>
      <c r="G34" s="108">
        <v>0</v>
      </c>
      <c r="H34" s="106">
        <v>0</v>
      </c>
      <c r="I34" s="107">
        <v>0</v>
      </c>
      <c r="J34" s="107">
        <v>0</v>
      </c>
      <c r="K34" s="107">
        <v>0</v>
      </c>
      <c r="L34" s="107">
        <v>0</v>
      </c>
      <c r="M34" s="108">
        <v>0</v>
      </c>
      <c r="N34" s="106">
        <v>0</v>
      </c>
      <c r="O34" s="107">
        <v>0</v>
      </c>
      <c r="P34" s="107">
        <v>0</v>
      </c>
      <c r="Q34" s="107">
        <v>0</v>
      </c>
      <c r="R34" s="107">
        <v>0</v>
      </c>
      <c r="S34" s="108">
        <v>0</v>
      </c>
      <c r="T34" s="106">
        <v>0</v>
      </c>
      <c r="U34" s="107">
        <v>0</v>
      </c>
      <c r="V34" s="107">
        <v>0</v>
      </c>
      <c r="W34" s="107">
        <v>0</v>
      </c>
      <c r="X34" s="107">
        <v>0</v>
      </c>
      <c r="Y34" s="108">
        <v>0</v>
      </c>
      <c r="Z34" s="106">
        <v>0</v>
      </c>
      <c r="AA34" s="107">
        <v>0</v>
      </c>
      <c r="AB34" s="107">
        <v>0</v>
      </c>
      <c r="AC34" s="107">
        <v>0</v>
      </c>
      <c r="AD34" s="107">
        <v>0</v>
      </c>
      <c r="AE34" s="108">
        <v>0</v>
      </c>
    </row>
    <row r="35" spans="1:31" s="93" customFormat="1" x14ac:dyDescent="0.3">
      <c r="A35" s="114" t="str">
        <f>GWP!A35</f>
        <v>Sludge_CF+WWTP+dew</v>
      </c>
      <c r="B35" s="110">
        <v>-0.32361045800126664</v>
      </c>
      <c r="C35" s="111">
        <v>-0.32263752899281289</v>
      </c>
      <c r="D35" s="111">
        <v>-0.32453346694583696</v>
      </c>
      <c r="E35" s="111">
        <v>-0.32358600257490744</v>
      </c>
      <c r="F35" s="111">
        <v>-0.30891272083545646</v>
      </c>
      <c r="G35" s="112">
        <v>-0.31317603039789005</v>
      </c>
      <c r="H35" s="110">
        <v>-0.35632330740035334</v>
      </c>
      <c r="I35" s="111">
        <v>-0.35785691789627239</v>
      </c>
      <c r="J35" s="111">
        <v>-0.35817100737875168</v>
      </c>
      <c r="K35" s="111">
        <v>-0.36017589412221213</v>
      </c>
      <c r="L35" s="111">
        <v>-0.35335876569926078</v>
      </c>
      <c r="M35" s="112">
        <v>0</v>
      </c>
      <c r="N35" s="110">
        <v>-0.28256916046171637</v>
      </c>
      <c r="O35" s="111">
        <v>-0.28393331995021082</v>
      </c>
      <c r="P35" s="111">
        <v>-0.27994293994511105</v>
      </c>
      <c r="Q35" s="111">
        <v>-0.28228459307284964</v>
      </c>
      <c r="R35" s="111">
        <v>-0.27659946422614179</v>
      </c>
      <c r="S35" s="112">
        <v>-0.28032159943392487</v>
      </c>
      <c r="T35" s="110">
        <v>0</v>
      </c>
      <c r="U35" s="111">
        <v>0</v>
      </c>
      <c r="V35" s="111">
        <v>0</v>
      </c>
      <c r="W35" s="111">
        <v>0</v>
      </c>
      <c r="X35" s="111">
        <v>-0.47407756886017116</v>
      </c>
      <c r="Y35" s="112">
        <v>0</v>
      </c>
      <c r="Z35" s="110">
        <v>-0.44587469405478136</v>
      </c>
      <c r="AA35" s="111">
        <v>-0.44336084230105999</v>
      </c>
      <c r="AB35" s="111">
        <v>-0.44168456968947412</v>
      </c>
      <c r="AC35" s="111">
        <v>-0.43422111472654451</v>
      </c>
      <c r="AD35" s="111">
        <v>-0.42808777759793115</v>
      </c>
      <c r="AE35" s="112">
        <v>-0.42948093445195817</v>
      </c>
    </row>
    <row r="36" spans="1:31" s="93" customFormat="1" x14ac:dyDescent="0.3">
      <c r="B36" s="91"/>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row>
    <row r="37" spans="1:31" x14ac:dyDescent="0.3">
      <c r="A37" s="91" t="str">
        <f>GWP!A37</f>
        <v>PHA_refinery</v>
      </c>
      <c r="B37" s="103">
        <f t="shared" ref="B37:AE37" si="0">SUM(B6:B7)</f>
        <v>10.257698909005013</v>
      </c>
      <c r="C37" s="104">
        <f t="shared" si="0"/>
        <v>10.247713143907667</v>
      </c>
      <c r="D37" s="104">
        <f t="shared" si="0"/>
        <v>10.222555660258429</v>
      </c>
      <c r="E37" s="104">
        <f t="shared" si="0"/>
        <v>10.242152424190785</v>
      </c>
      <c r="F37" s="104">
        <f t="shared" si="0"/>
        <v>10.254600955159663</v>
      </c>
      <c r="G37" s="105">
        <f t="shared" si="0"/>
        <v>10.25321617264053</v>
      </c>
      <c r="H37" s="103">
        <f t="shared" si="0"/>
        <v>8.8703403045275895</v>
      </c>
      <c r="I37" s="104">
        <f t="shared" si="0"/>
        <v>8.8708782681226186</v>
      </c>
      <c r="J37" s="104">
        <f t="shared" si="0"/>
        <v>8.8821250947112507</v>
      </c>
      <c r="K37" s="104">
        <f t="shared" si="0"/>
        <v>8.8938068036255462</v>
      </c>
      <c r="L37" s="104">
        <f t="shared" si="0"/>
        <v>8.8972994766200344</v>
      </c>
      <c r="M37" s="105">
        <f t="shared" si="0"/>
        <v>8.8471907693243583</v>
      </c>
      <c r="N37" s="103">
        <f t="shared" si="0"/>
        <v>8.8623874662879256</v>
      </c>
      <c r="O37" s="104">
        <f t="shared" si="0"/>
        <v>8.8579767779944216</v>
      </c>
      <c r="P37" s="104">
        <f t="shared" si="0"/>
        <v>8.8807041364369983</v>
      </c>
      <c r="Q37" s="104">
        <f t="shared" si="0"/>
        <v>8.8796282894849607</v>
      </c>
      <c r="R37" s="104">
        <f t="shared" si="0"/>
        <v>8.8664747151808321</v>
      </c>
      <c r="S37" s="105">
        <f t="shared" si="0"/>
        <v>8.8834427582184361</v>
      </c>
      <c r="T37" s="103">
        <f t="shared" si="0"/>
        <v>9.7321729118254474</v>
      </c>
      <c r="U37" s="104">
        <f t="shared" si="0"/>
        <v>9.7182830982870083</v>
      </c>
      <c r="V37" s="104">
        <f t="shared" si="0"/>
        <v>9.7347020886856175</v>
      </c>
      <c r="W37" s="104">
        <f t="shared" si="0"/>
        <v>9.7050987595475675</v>
      </c>
      <c r="X37" s="104">
        <f t="shared" si="0"/>
        <v>9.7279005114640356</v>
      </c>
      <c r="Y37" s="105">
        <f t="shared" si="0"/>
        <v>9.7311654266840399</v>
      </c>
      <c r="Z37" s="103">
        <f t="shared" si="0"/>
        <v>8.7118729960816204</v>
      </c>
      <c r="AA37" s="104">
        <f t="shared" si="0"/>
        <v>8.7003429099144434</v>
      </c>
      <c r="AB37" s="104">
        <f t="shared" si="0"/>
        <v>8.6810958163548015</v>
      </c>
      <c r="AC37" s="104">
        <f t="shared" si="0"/>
        <v>8.7153390242453384</v>
      </c>
      <c r="AD37" s="104">
        <f t="shared" si="0"/>
        <v>8.6763964909852511</v>
      </c>
      <c r="AE37" s="105">
        <f t="shared" si="0"/>
        <v>8.6781962076675647</v>
      </c>
    </row>
    <row r="38" spans="1:31" x14ac:dyDescent="0.3">
      <c r="A38" s="91" t="str">
        <f>GWP!A38</f>
        <v>PHA_waste</v>
      </c>
      <c r="B38" s="106">
        <f t="shared" ref="B38:AE38" si="1">SUM(B8:B15)</f>
        <v>1.6131136048900463</v>
      </c>
      <c r="C38" s="107">
        <f t="shared" si="1"/>
        <v>1.6025258275569618</v>
      </c>
      <c r="D38" s="107">
        <f t="shared" si="1"/>
        <v>1.6036272845624224</v>
      </c>
      <c r="E38" s="107">
        <f t="shared" si="1"/>
        <v>1.6633560161353773</v>
      </c>
      <c r="F38" s="107">
        <f t="shared" si="1"/>
        <v>2.9192319270897356</v>
      </c>
      <c r="G38" s="108">
        <f t="shared" si="1"/>
        <v>1.9639771200294156</v>
      </c>
      <c r="H38" s="106">
        <f t="shared" si="1"/>
        <v>2.4448983740669741</v>
      </c>
      <c r="I38" s="107">
        <f t="shared" si="1"/>
        <v>2.4543635917286739</v>
      </c>
      <c r="J38" s="107">
        <f t="shared" si="1"/>
        <v>2.4184574459141084</v>
      </c>
      <c r="K38" s="107">
        <f t="shared" si="1"/>
        <v>2.4607542162404004</v>
      </c>
      <c r="L38" s="107">
        <f t="shared" si="1"/>
        <v>2.4298225183834261</v>
      </c>
      <c r="M38" s="108">
        <f t="shared" si="1"/>
        <v>1.2889843214271126</v>
      </c>
      <c r="N38" s="106">
        <f t="shared" si="1"/>
        <v>1.6663872851306198</v>
      </c>
      <c r="O38" s="107">
        <f t="shared" si="1"/>
        <v>1.6628821785245855</v>
      </c>
      <c r="P38" s="107">
        <f t="shared" si="1"/>
        <v>1.6184826790662032</v>
      </c>
      <c r="Q38" s="107">
        <f t="shared" si="1"/>
        <v>1.5836935580212965</v>
      </c>
      <c r="R38" s="107">
        <f t="shared" si="1"/>
        <v>2.7377397537887358</v>
      </c>
      <c r="S38" s="108">
        <f t="shared" si="1"/>
        <v>1.8184172840660386</v>
      </c>
      <c r="T38" s="106">
        <f t="shared" si="1"/>
        <v>1.1518906291063684</v>
      </c>
      <c r="U38" s="107">
        <f t="shared" si="1"/>
        <v>1.156439746485338</v>
      </c>
      <c r="V38" s="107">
        <f t="shared" si="1"/>
        <v>1.1824285352209265</v>
      </c>
      <c r="W38" s="107">
        <f t="shared" si="1"/>
        <v>1.1420012741144632</v>
      </c>
      <c r="X38" s="107">
        <f t="shared" si="1"/>
        <v>2.692322112301385</v>
      </c>
      <c r="Y38" s="108">
        <f t="shared" si="1"/>
        <v>1.1757616907219191</v>
      </c>
      <c r="Z38" s="106">
        <f t="shared" si="1"/>
        <v>1.7646435936642826</v>
      </c>
      <c r="AA38" s="107">
        <f t="shared" si="1"/>
        <v>1.772227184644912</v>
      </c>
      <c r="AB38" s="107">
        <f t="shared" si="1"/>
        <v>1.8168330857479003</v>
      </c>
      <c r="AC38" s="107">
        <f t="shared" si="1"/>
        <v>1.6660252119286154</v>
      </c>
      <c r="AD38" s="107">
        <f t="shared" si="1"/>
        <v>2.1275081283780746</v>
      </c>
      <c r="AE38" s="108">
        <f t="shared" si="1"/>
        <v>1.7420313682959661</v>
      </c>
    </row>
    <row r="39" spans="1:31" x14ac:dyDescent="0.3">
      <c r="A39" s="91" t="str">
        <f>GWP!A39</f>
        <v>Food waste_CF</v>
      </c>
      <c r="B39" s="106">
        <f t="shared" ref="B39:X39" si="2">SUM(B16:B25)</f>
        <v>-9.4952833628020983</v>
      </c>
      <c r="C39" s="107">
        <f t="shared" si="2"/>
        <v>-8.384917217689015</v>
      </c>
      <c r="D39" s="107">
        <f t="shared" si="2"/>
        <v>-9.4811275789532079</v>
      </c>
      <c r="E39" s="107">
        <f t="shared" si="2"/>
        <v>-9.2338592611771606</v>
      </c>
      <c r="F39" s="107">
        <f t="shared" si="2"/>
        <v>-9.4096925781434848</v>
      </c>
      <c r="G39" s="108">
        <f t="shared" si="2"/>
        <v>-9.4486413218925058</v>
      </c>
      <c r="H39" s="106">
        <f t="shared" si="2"/>
        <v>-8.057044300597342</v>
      </c>
      <c r="I39" s="107">
        <f t="shared" si="2"/>
        <v>-6.9592192578964127</v>
      </c>
      <c r="J39" s="107">
        <f t="shared" si="2"/>
        <v>-8.0405615215581054</v>
      </c>
      <c r="K39" s="107">
        <f t="shared" si="2"/>
        <v>-7.0509363536965592</v>
      </c>
      <c r="L39" s="107">
        <f t="shared" si="2"/>
        <v>-8.0106648240223546</v>
      </c>
      <c r="M39" s="108">
        <f t="shared" si="2"/>
        <v>-8.0396793494033432</v>
      </c>
      <c r="N39" s="106">
        <f t="shared" si="2"/>
        <v>-8.6172773038236485</v>
      </c>
      <c r="O39" s="107">
        <f t="shared" si="2"/>
        <v>-8.5601066595295432</v>
      </c>
      <c r="P39" s="107">
        <f t="shared" si="2"/>
        <v>-8.6450480770849758</v>
      </c>
      <c r="Q39" s="107">
        <f t="shared" si="2"/>
        <v>-7.9224894835825941</v>
      </c>
      <c r="R39" s="107">
        <f t="shared" si="2"/>
        <v>-8.6673858345176473</v>
      </c>
      <c r="S39" s="108">
        <f t="shared" si="2"/>
        <v>-8.6779663480658549</v>
      </c>
      <c r="T39" s="106">
        <f t="shared" si="2"/>
        <v>-9.9448967823994714</v>
      </c>
      <c r="U39" s="107">
        <f t="shared" si="2"/>
        <v>-9.1392172979631852</v>
      </c>
      <c r="V39" s="107">
        <f t="shared" si="2"/>
        <v>-8.6524905109385362</v>
      </c>
      <c r="W39" s="107">
        <f t="shared" si="2"/>
        <v>-9.2165643878150547</v>
      </c>
      <c r="X39" s="107">
        <f t="shared" si="2"/>
        <v>-9.9668342381733002</v>
      </c>
      <c r="Y39" s="108">
        <f>SUM(Y16:Y25)</f>
        <v>-10.001517229523914</v>
      </c>
      <c r="Z39" s="106">
        <f t="shared" ref="Z39:AE39" si="3">SUM(Z16:Z25)</f>
        <v>-7.824081717957748</v>
      </c>
      <c r="AA39" s="107">
        <f t="shared" si="3"/>
        <v>-8.2420649251822837</v>
      </c>
      <c r="AB39" s="107">
        <f t="shared" si="3"/>
        <v>-7.7846099445953429</v>
      </c>
      <c r="AC39" s="107">
        <f t="shared" si="3"/>
        <v>-7.0081063145264011</v>
      </c>
      <c r="AD39" s="107">
        <f t="shared" si="3"/>
        <v>-7.8536238432816168</v>
      </c>
      <c r="AE39" s="108">
        <f t="shared" si="3"/>
        <v>-7.841065853207958</v>
      </c>
    </row>
    <row r="40" spans="1:31" x14ac:dyDescent="0.3">
      <c r="A40" s="91" t="str">
        <f>GWP!A40</f>
        <v>Sludge_CF</v>
      </c>
      <c r="B40" s="106">
        <f t="shared" ref="B40:AE40" si="4">SUM(B26:B35)</f>
        <v>-1.0831479406852149</v>
      </c>
      <c r="C40" s="107">
        <f t="shared" si="4"/>
        <v>-1.0799113761706982</v>
      </c>
      <c r="D40" s="107">
        <f t="shared" si="4"/>
        <v>-1.0906753334253008</v>
      </c>
      <c r="E40" s="107">
        <f t="shared" si="4"/>
        <v>-1.0825466666428252</v>
      </c>
      <c r="F40" s="107">
        <f t="shared" si="4"/>
        <v>-2.3952203946203059</v>
      </c>
      <c r="G40" s="108">
        <f t="shared" si="4"/>
        <v>-2.7753122211369012</v>
      </c>
      <c r="H40" s="106">
        <f t="shared" si="4"/>
        <v>-2.5602291305928699</v>
      </c>
      <c r="I40" s="107">
        <f t="shared" si="4"/>
        <v>-2.5513933017377184</v>
      </c>
      <c r="J40" s="107">
        <f t="shared" si="4"/>
        <v>-2.5291448938600505</v>
      </c>
      <c r="K40" s="107">
        <f t="shared" si="4"/>
        <v>-2.5395091104510006</v>
      </c>
      <c r="L40" s="107">
        <f t="shared" si="4"/>
        <v>-2.513909407982537</v>
      </c>
      <c r="M40" s="108">
        <f t="shared" si="4"/>
        <v>-1.8768752349806941</v>
      </c>
      <c r="N40" s="106">
        <f t="shared" si="4"/>
        <v>-0.91857927180750032</v>
      </c>
      <c r="O40" s="107">
        <f t="shared" si="4"/>
        <v>-0.91615629473447058</v>
      </c>
      <c r="P40" s="107">
        <f t="shared" si="4"/>
        <v>-0.9105665627202697</v>
      </c>
      <c r="Q40" s="107">
        <f t="shared" si="4"/>
        <v>-0.91782709215977132</v>
      </c>
      <c r="R40" s="107">
        <f t="shared" si="4"/>
        <v>-1.0507755674485963</v>
      </c>
      <c r="S40" s="108">
        <f t="shared" si="4"/>
        <v>-1.6306178181795237</v>
      </c>
      <c r="T40" s="106">
        <f t="shared" si="4"/>
        <v>-0.39324067063475071</v>
      </c>
      <c r="U40" s="107">
        <f t="shared" si="4"/>
        <v>-0.39145688754337715</v>
      </c>
      <c r="V40" s="107">
        <f t="shared" si="4"/>
        <v>-0.39149439758105514</v>
      </c>
      <c r="W40" s="107">
        <f t="shared" si="4"/>
        <v>-0.40048120341656357</v>
      </c>
      <c r="X40" s="107">
        <f t="shared" si="4"/>
        <v>-1.6717175069794945</v>
      </c>
      <c r="Y40" s="108">
        <f t="shared" si="4"/>
        <v>-0.39674145522613541</v>
      </c>
      <c r="Z40" s="106">
        <f t="shared" si="4"/>
        <v>-1.3303410495542294</v>
      </c>
      <c r="AA40" s="107">
        <f t="shared" si="4"/>
        <v>-1.3336704958642818</v>
      </c>
      <c r="AB40" s="107">
        <f t="shared" si="4"/>
        <v>-1.3168267747207678</v>
      </c>
      <c r="AC40" s="107">
        <f t="shared" si="4"/>
        <v>-1.3126428996734862</v>
      </c>
      <c r="AD40" s="107">
        <f t="shared" si="4"/>
        <v>-2.6546931118168451</v>
      </c>
      <c r="AE40" s="108">
        <f t="shared" si="4"/>
        <v>-3.4284008059934008</v>
      </c>
    </row>
    <row r="41" spans="1:31" x14ac:dyDescent="0.3">
      <c r="A41" s="91" t="str">
        <f>GWP!A41</f>
        <v>Waste</v>
      </c>
      <c r="B41" s="106">
        <v>0.175957982056139</v>
      </c>
      <c r="C41" s="107">
        <v>0.17424550813891099</v>
      </c>
      <c r="D41" s="107">
        <v>0.176398512550616</v>
      </c>
      <c r="E41" s="107">
        <v>-0.111292493430695</v>
      </c>
      <c r="F41" s="107">
        <v>0.17631263700760699</v>
      </c>
      <c r="G41" s="108">
        <v>0.176930432469764</v>
      </c>
      <c r="H41" s="106">
        <v>0.164910769270215</v>
      </c>
      <c r="I41" s="107">
        <v>0.16401213244787899</v>
      </c>
      <c r="J41" s="107">
        <v>0.163616839932406</v>
      </c>
      <c r="K41" s="107">
        <v>0.16355703127399801</v>
      </c>
      <c r="L41" s="107">
        <v>0.16563316454375199</v>
      </c>
      <c r="M41" s="108">
        <v>0.16213136538398501</v>
      </c>
      <c r="N41" s="106">
        <v>0.148860640157125</v>
      </c>
      <c r="O41" s="107">
        <v>0.15283870504984101</v>
      </c>
      <c r="P41" s="107">
        <v>0.15242342080966301</v>
      </c>
      <c r="Q41" s="107">
        <v>-2.9889939064163502E-2</v>
      </c>
      <c r="R41" s="107">
        <v>0.15029550015111001</v>
      </c>
      <c r="S41" s="108">
        <v>0.15271377505688799</v>
      </c>
      <c r="T41" s="106">
        <v>-6.4207693735398197E-2</v>
      </c>
      <c r="U41" s="107">
        <v>-6.5211130849326504E-2</v>
      </c>
      <c r="V41" s="107">
        <v>-5.9806595533392903E-2</v>
      </c>
      <c r="W41" s="107">
        <v>-6.1099311422360303E-2</v>
      </c>
      <c r="X41" s="107">
        <v>-6.6265102356295902E-2</v>
      </c>
      <c r="Y41" s="108">
        <v>-6.28426061440054E-2</v>
      </c>
      <c r="Z41" s="106">
        <v>0.21120637788671401</v>
      </c>
      <c r="AA41" s="107">
        <v>0.21116779607013</v>
      </c>
      <c r="AB41" s="107">
        <v>0.21026796313221099</v>
      </c>
      <c r="AC41" s="107">
        <v>-0.10135325536588501</v>
      </c>
      <c r="AD41" s="107">
        <v>0.21218449567506001</v>
      </c>
      <c r="AE41" s="108">
        <v>0.211352660381913</v>
      </c>
    </row>
    <row r="42" spans="1:31" x14ac:dyDescent="0.3">
      <c r="A42" s="113" t="str">
        <f>GWP!A42</f>
        <v>Total</v>
      </c>
      <c r="B42" s="106">
        <f>SUM(B37:B41)</f>
        <v>1.4683391924638847</v>
      </c>
      <c r="C42" s="107">
        <f t="shared" ref="C42:AE42" si="5">SUM(C37:C41)</f>
        <v>2.5596558857438265</v>
      </c>
      <c r="D42" s="107">
        <f t="shared" si="5"/>
        <v>1.4307785449929593</v>
      </c>
      <c r="E42" s="107">
        <f t="shared" si="5"/>
        <v>1.4778100190754817</v>
      </c>
      <c r="F42" s="107">
        <f t="shared" si="5"/>
        <v>1.545232546493216</v>
      </c>
      <c r="G42" s="108">
        <f t="shared" si="5"/>
        <v>0.17017018211030208</v>
      </c>
      <c r="H42" s="106">
        <f t="shared" si="5"/>
        <v>0.86287601667456748</v>
      </c>
      <c r="I42" s="107">
        <f t="shared" si="5"/>
        <v>1.9786414326650403</v>
      </c>
      <c r="J42" s="107">
        <f t="shared" si="5"/>
        <v>0.89449296513961007</v>
      </c>
      <c r="K42" s="107">
        <f t="shared" si="5"/>
        <v>1.9276725869923856</v>
      </c>
      <c r="L42" s="107">
        <f t="shared" si="5"/>
        <v>0.96818092754232132</v>
      </c>
      <c r="M42" s="108">
        <f t="shared" si="5"/>
        <v>0.38175187175141956</v>
      </c>
      <c r="N42" s="106">
        <f t="shared" si="5"/>
        <v>1.1417788159445217</v>
      </c>
      <c r="O42" s="107">
        <f t="shared" si="5"/>
        <v>1.1974347073048339</v>
      </c>
      <c r="P42" s="107">
        <f t="shared" si="5"/>
        <v>1.0959955965076185</v>
      </c>
      <c r="Q42" s="107">
        <f t="shared" si="5"/>
        <v>1.5931153326997287</v>
      </c>
      <c r="R42" s="107">
        <f t="shared" si="5"/>
        <v>2.0363485671544344</v>
      </c>
      <c r="S42" s="108">
        <f t="shared" si="5"/>
        <v>0.54598965109598396</v>
      </c>
      <c r="T42" s="106">
        <f t="shared" si="5"/>
        <v>0.48171839416219581</v>
      </c>
      <c r="U42" s="107">
        <f t="shared" si="5"/>
        <v>1.2788375284164575</v>
      </c>
      <c r="V42" s="107">
        <f t="shared" si="5"/>
        <v>1.8133391198535602</v>
      </c>
      <c r="W42" s="107">
        <f t="shared" si="5"/>
        <v>1.1689551310080519</v>
      </c>
      <c r="X42" s="107">
        <f t="shared" si="5"/>
        <v>0.71540577625632995</v>
      </c>
      <c r="Y42" s="108">
        <f t="shared" si="5"/>
        <v>0.44582582651190317</v>
      </c>
      <c r="Z42" s="106">
        <f t="shared" si="5"/>
        <v>1.5333002001206386</v>
      </c>
      <c r="AA42" s="107">
        <f t="shared" si="5"/>
        <v>1.1080024695829196</v>
      </c>
      <c r="AB42" s="107">
        <f t="shared" si="5"/>
        <v>1.6067601459188021</v>
      </c>
      <c r="AC42" s="107">
        <f t="shared" si="5"/>
        <v>1.9592617666081824</v>
      </c>
      <c r="AD42" s="107">
        <f t="shared" si="5"/>
        <v>0.50777215993992431</v>
      </c>
      <c r="AE42" s="108">
        <f t="shared" si="5"/>
        <v>-0.6378864228559159</v>
      </c>
    </row>
    <row r="43" spans="1:31" x14ac:dyDescent="0.3">
      <c r="A43" s="113" t="str">
        <f>GWP!A43</f>
        <v>Err +</v>
      </c>
      <c r="B43" s="106">
        <v>0.90782360000694196</v>
      </c>
      <c r="C43" s="107">
        <v>3.3277223676263286</v>
      </c>
      <c r="D43" s="107">
        <v>0.90699264448369354</v>
      </c>
      <c r="E43" s="107">
        <v>3.1477664382003145</v>
      </c>
      <c r="F43" s="107">
        <v>1.2062513282681631</v>
      </c>
      <c r="G43" s="108">
        <v>1.1933078014528153</v>
      </c>
      <c r="H43" s="106">
        <v>0.88023070376087942</v>
      </c>
      <c r="I43" s="107">
        <v>2.9344839737539745</v>
      </c>
      <c r="J43" s="107">
        <v>0.83171488916063996</v>
      </c>
      <c r="K43" s="107">
        <v>2.9379268535733645</v>
      </c>
      <c r="L43" s="107">
        <v>0.8700723004477261</v>
      </c>
      <c r="M43" s="108">
        <v>0.79770280999311916</v>
      </c>
      <c r="N43" s="106">
        <v>0.61470972086169495</v>
      </c>
      <c r="O43" s="107">
        <v>3.1114148960223198</v>
      </c>
      <c r="P43" s="107">
        <v>0.62990769357709997</v>
      </c>
      <c r="Q43" s="107">
        <v>3.1880083566570798</v>
      </c>
      <c r="R43" s="107">
        <v>1.0395348677022995</v>
      </c>
      <c r="S43" s="108">
        <v>0.8877055293688495</v>
      </c>
      <c r="T43" s="106">
        <v>1.1249142828165826</v>
      </c>
      <c r="U43" s="107">
        <v>3.2582824531063155</v>
      </c>
      <c r="V43" s="107">
        <v>0.61663212789473221</v>
      </c>
      <c r="W43" s="107">
        <v>3.3148920121217178</v>
      </c>
      <c r="X43" s="107">
        <v>1.2193899290055015</v>
      </c>
      <c r="Y43" s="108">
        <v>1.0680218983257939</v>
      </c>
      <c r="Z43" s="106">
        <v>0.66113555691065384</v>
      </c>
      <c r="AA43" s="107">
        <v>3.5589585345945371</v>
      </c>
      <c r="AB43" s="107">
        <v>0.76063537315991026</v>
      </c>
      <c r="AC43" s="107">
        <v>2.6357048468113122</v>
      </c>
      <c r="AD43" s="107">
        <v>0.93017525122885869</v>
      </c>
      <c r="AE43" s="108">
        <v>1.3310331222643161</v>
      </c>
    </row>
    <row r="44" spans="1:31" x14ac:dyDescent="0.3">
      <c r="A44" s="113" t="str">
        <f>GWP!A44</f>
        <v>Err -</v>
      </c>
      <c r="B44" s="110">
        <v>0.92632236693620373</v>
      </c>
      <c r="C44" s="111">
        <v>3.5878161907196153</v>
      </c>
      <c r="D44" s="111">
        <v>0.9348937363650992</v>
      </c>
      <c r="E44" s="111">
        <v>3.4603216386002802</v>
      </c>
      <c r="F44" s="111">
        <v>1.3702357335410837</v>
      </c>
      <c r="G44" s="112">
        <v>1.4240900154631828</v>
      </c>
      <c r="H44" s="110">
        <v>0.86884519959629214</v>
      </c>
      <c r="I44" s="111">
        <v>3.301630588271105</v>
      </c>
      <c r="J44" s="111">
        <v>0.86453635942990992</v>
      </c>
      <c r="K44" s="111">
        <v>3.2824300367710237</v>
      </c>
      <c r="L44" s="111">
        <v>0.88973693567463308</v>
      </c>
      <c r="M44" s="112">
        <v>0.83490859991720501</v>
      </c>
      <c r="N44" s="110">
        <v>0.5915307387543649</v>
      </c>
      <c r="O44" s="111">
        <v>3.4889974448236809</v>
      </c>
      <c r="P44" s="111">
        <v>0.59993738124723994</v>
      </c>
      <c r="Q44" s="111">
        <v>3.3496271810733793</v>
      </c>
      <c r="R44" s="111">
        <v>1.1308292583537081</v>
      </c>
      <c r="S44" s="112">
        <v>1.1139661135617442</v>
      </c>
      <c r="T44" s="110">
        <v>1.1247134513735553</v>
      </c>
      <c r="U44" s="111">
        <v>3.481705218234258</v>
      </c>
      <c r="V44" s="111">
        <v>0.55425135504252032</v>
      </c>
      <c r="W44" s="111">
        <v>3.6395509056431248</v>
      </c>
      <c r="X44" s="111">
        <v>1.1277160001778976</v>
      </c>
      <c r="Y44" s="112">
        <v>1.1061580946976792</v>
      </c>
      <c r="Z44" s="110">
        <v>0.68388625184030261</v>
      </c>
      <c r="AA44" s="111">
        <v>3.9100960406709473</v>
      </c>
      <c r="AB44" s="111">
        <v>0.69573613831343706</v>
      </c>
      <c r="AC44" s="111">
        <v>3.0119076539356469</v>
      </c>
      <c r="AD44" s="111">
        <v>0.97143868430860136</v>
      </c>
      <c r="AE44" s="112">
        <v>1.7072305098654601</v>
      </c>
    </row>
    <row r="45" spans="1:31" x14ac:dyDescent="0.3">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c r="AA45" s="107"/>
      <c r="AB45" s="107"/>
      <c r="AC45" s="107"/>
      <c r="AD45" s="107"/>
      <c r="AE45" s="107"/>
    </row>
    <row r="46" spans="1:31" s="57" customFormat="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31" ht="27.6" x14ac:dyDescent="0.3">
      <c r="B47" s="115" t="str">
        <f t="shared" ref="B47:AE47" si="6">B4</f>
        <v>FW_sep.</v>
      </c>
      <c r="C47" s="116" t="str">
        <f t="shared" si="6"/>
        <v>FW_residual</v>
      </c>
      <c r="D47" s="116" t="str">
        <f t="shared" si="6"/>
        <v>FW_AD</v>
      </c>
      <c r="E47" s="116" t="str">
        <f t="shared" si="6"/>
        <v>FW_Inc</v>
      </c>
      <c r="F47" s="116" t="str">
        <f t="shared" si="6"/>
        <v>SS_AD_Inc</v>
      </c>
      <c r="G47" s="117" t="str">
        <f t="shared" si="6"/>
        <v>SS_AD_UOL</v>
      </c>
      <c r="H47" s="115" t="str">
        <f t="shared" si="6"/>
        <v>FW_sep.</v>
      </c>
      <c r="I47" s="116" t="str">
        <f t="shared" si="6"/>
        <v>FW_residual</v>
      </c>
      <c r="J47" s="116" t="str">
        <f t="shared" si="6"/>
        <v>FW_AD</v>
      </c>
      <c r="K47" s="116" t="str">
        <f t="shared" si="6"/>
        <v>FW_Inc</v>
      </c>
      <c r="L47" s="116" t="str">
        <f t="shared" si="6"/>
        <v>SS_AD_Inc</v>
      </c>
      <c r="M47" s="117" t="str">
        <f t="shared" si="6"/>
        <v>SS_AD_UOL</v>
      </c>
      <c r="N47" s="115" t="str">
        <f t="shared" si="6"/>
        <v>FW_sep.</v>
      </c>
      <c r="O47" s="116" t="str">
        <f t="shared" si="6"/>
        <v>FW_residual</v>
      </c>
      <c r="P47" s="116" t="str">
        <f t="shared" si="6"/>
        <v>FW_AD</v>
      </c>
      <c r="Q47" s="116" t="str">
        <f t="shared" si="6"/>
        <v>FW_Inc</v>
      </c>
      <c r="R47" s="116" t="str">
        <f t="shared" si="6"/>
        <v>SS_AD_Inc</v>
      </c>
      <c r="S47" s="117" t="str">
        <f t="shared" si="6"/>
        <v>SS_AD_UOL</v>
      </c>
      <c r="T47" s="115" t="str">
        <f t="shared" si="6"/>
        <v>FW_sep.</v>
      </c>
      <c r="U47" s="116" t="str">
        <f t="shared" si="6"/>
        <v>FW_residual</v>
      </c>
      <c r="V47" s="116" t="str">
        <f t="shared" si="6"/>
        <v>FW_AD</v>
      </c>
      <c r="W47" s="116" t="str">
        <f t="shared" si="6"/>
        <v>FW_Inc</v>
      </c>
      <c r="X47" s="116" t="str">
        <f t="shared" si="6"/>
        <v>SS_AD_Inc</v>
      </c>
      <c r="Y47" s="117" t="str">
        <f t="shared" si="6"/>
        <v>SS_AD_UOL</v>
      </c>
      <c r="Z47" s="115" t="str">
        <f t="shared" si="6"/>
        <v>FW_sep.</v>
      </c>
      <c r="AA47" s="116" t="str">
        <f t="shared" si="6"/>
        <v>FW_residual</v>
      </c>
      <c r="AB47" s="116" t="str">
        <f t="shared" si="6"/>
        <v>FW_AD</v>
      </c>
      <c r="AC47" s="116" t="str">
        <f t="shared" si="6"/>
        <v>FW_Inc</v>
      </c>
      <c r="AD47" s="116" t="str">
        <f t="shared" si="6"/>
        <v>SS_AD_Inc</v>
      </c>
      <c r="AE47" s="117" t="str">
        <f t="shared" si="6"/>
        <v>SS_AD_UOL</v>
      </c>
    </row>
    <row r="48" spans="1:31" x14ac:dyDescent="0.3">
      <c r="A48" s="91" t="str">
        <f>GWP!A48</f>
        <v>Baseline</v>
      </c>
      <c r="B48" s="103">
        <f t="shared" ref="B48:AE48" si="7">B42</f>
        <v>1.4683391924638847</v>
      </c>
      <c r="C48" s="104">
        <f t="shared" si="7"/>
        <v>2.5596558857438265</v>
      </c>
      <c r="D48" s="104">
        <f t="shared" si="7"/>
        <v>1.4307785449929593</v>
      </c>
      <c r="E48" s="104">
        <f t="shared" si="7"/>
        <v>1.4778100190754817</v>
      </c>
      <c r="F48" s="104">
        <f t="shared" si="7"/>
        <v>1.545232546493216</v>
      </c>
      <c r="G48" s="105">
        <f t="shared" si="7"/>
        <v>0.17017018211030208</v>
      </c>
      <c r="H48" s="103">
        <f t="shared" si="7"/>
        <v>0.86287601667456748</v>
      </c>
      <c r="I48" s="104">
        <f t="shared" si="7"/>
        <v>1.9786414326650403</v>
      </c>
      <c r="J48" s="104">
        <f t="shared" si="7"/>
        <v>0.89449296513961007</v>
      </c>
      <c r="K48" s="104">
        <f t="shared" si="7"/>
        <v>1.9276725869923856</v>
      </c>
      <c r="L48" s="104">
        <f t="shared" si="7"/>
        <v>0.96818092754232132</v>
      </c>
      <c r="M48" s="105">
        <f t="shared" si="7"/>
        <v>0.38175187175141956</v>
      </c>
      <c r="N48" s="103">
        <f t="shared" si="7"/>
        <v>1.1417788159445217</v>
      </c>
      <c r="O48" s="104">
        <f t="shared" si="7"/>
        <v>1.1974347073048339</v>
      </c>
      <c r="P48" s="104">
        <f t="shared" si="7"/>
        <v>1.0959955965076185</v>
      </c>
      <c r="Q48" s="104">
        <f t="shared" si="7"/>
        <v>1.5931153326997287</v>
      </c>
      <c r="R48" s="104">
        <f t="shared" si="7"/>
        <v>2.0363485671544344</v>
      </c>
      <c r="S48" s="105">
        <f t="shared" si="7"/>
        <v>0.54598965109598396</v>
      </c>
      <c r="T48" s="103">
        <f t="shared" si="7"/>
        <v>0.48171839416219581</v>
      </c>
      <c r="U48" s="104">
        <f t="shared" si="7"/>
        <v>1.2788375284164575</v>
      </c>
      <c r="V48" s="104">
        <f t="shared" si="7"/>
        <v>1.8133391198535602</v>
      </c>
      <c r="W48" s="104">
        <f t="shared" si="7"/>
        <v>1.1689551310080519</v>
      </c>
      <c r="X48" s="104">
        <f t="shared" si="7"/>
        <v>0.71540577625632995</v>
      </c>
      <c r="Y48" s="105">
        <f t="shared" si="7"/>
        <v>0.44582582651190317</v>
      </c>
      <c r="Z48" s="103">
        <f t="shared" si="7"/>
        <v>1.5333002001206386</v>
      </c>
      <c r="AA48" s="104">
        <f t="shared" si="7"/>
        <v>1.1080024695829196</v>
      </c>
      <c r="AB48" s="104">
        <f t="shared" si="7"/>
        <v>1.6067601459188021</v>
      </c>
      <c r="AC48" s="104">
        <f t="shared" si="7"/>
        <v>1.9592617666081824</v>
      </c>
      <c r="AD48" s="104">
        <f t="shared" si="7"/>
        <v>0.50777215993992431</v>
      </c>
      <c r="AE48" s="105">
        <f t="shared" si="7"/>
        <v>-0.6378864228559159</v>
      </c>
    </row>
    <row r="49" spans="1:31" x14ac:dyDescent="0.3">
      <c r="A49" s="91" t="str">
        <f>GWP!A49</f>
        <v>LDPE</v>
      </c>
      <c r="B49" s="106">
        <v>1.4614443362228056</v>
      </c>
      <c r="C49" s="107">
        <v>1.4597318623055775</v>
      </c>
      <c r="D49" s="107">
        <v>1.4618848667172826</v>
      </c>
      <c r="E49" s="107">
        <v>1.1741938607359717</v>
      </c>
      <c r="F49" s="107">
        <v>1.4617989911742735</v>
      </c>
      <c r="G49" s="108">
        <v>1.4624167866364306</v>
      </c>
      <c r="H49" s="106">
        <v>1.4503971234368815</v>
      </c>
      <c r="I49" s="107">
        <v>1.4494984866145455</v>
      </c>
      <c r="J49" s="107">
        <v>1.4491031940990726</v>
      </c>
      <c r="K49" s="107">
        <v>1.4490433854406646</v>
      </c>
      <c r="L49" s="107">
        <v>1.4511195187104184</v>
      </c>
      <c r="M49" s="108">
        <v>1.4476177195506517</v>
      </c>
      <c r="N49" s="106">
        <v>1.4343469943237916</v>
      </c>
      <c r="O49" s="107">
        <v>1.4383250592165076</v>
      </c>
      <c r="P49" s="107">
        <v>1.4379097749763297</v>
      </c>
      <c r="Q49" s="107">
        <v>1.255596415102503</v>
      </c>
      <c r="R49" s="107">
        <v>1.4357818543177765</v>
      </c>
      <c r="S49" s="108">
        <v>1.4382001292235547</v>
      </c>
      <c r="T49" s="106">
        <v>1.2212786604312684</v>
      </c>
      <c r="U49" s="107">
        <v>1.2202752233173402</v>
      </c>
      <c r="V49" s="107">
        <v>1.2256797586332737</v>
      </c>
      <c r="W49" s="107">
        <v>1.2243870427443062</v>
      </c>
      <c r="X49" s="107">
        <v>1.2192212518103707</v>
      </c>
      <c r="Y49" s="108">
        <v>1.2226437480226611</v>
      </c>
      <c r="Z49" s="106">
        <v>1.4966927320533805</v>
      </c>
      <c r="AA49" s="107">
        <v>1.4966541502367965</v>
      </c>
      <c r="AB49" s="107">
        <v>1.4957543172988776</v>
      </c>
      <c r="AC49" s="107">
        <v>1.1841330988007817</v>
      </c>
      <c r="AD49" s="107">
        <v>1.4976708498417266</v>
      </c>
      <c r="AE49" s="108">
        <v>1.4968390145485795</v>
      </c>
    </row>
    <row r="50" spans="1:31" x14ac:dyDescent="0.3">
      <c r="A50" s="91" t="str">
        <f>GWP!A50</f>
        <v>PP</v>
      </c>
      <c r="B50" s="106">
        <v>1.3845468883061391</v>
      </c>
      <c r="C50" s="107">
        <v>1.3828344143889111</v>
      </c>
      <c r="D50" s="107">
        <v>1.3849874188006162</v>
      </c>
      <c r="E50" s="107">
        <v>1.0972964128193052</v>
      </c>
      <c r="F50" s="107">
        <v>1.3849015432576071</v>
      </c>
      <c r="G50" s="108">
        <v>1.3855193387197642</v>
      </c>
      <c r="H50" s="106">
        <v>1.3734996755202151</v>
      </c>
      <c r="I50" s="107">
        <v>1.3726010386978791</v>
      </c>
      <c r="J50" s="107">
        <v>1.3722057461824062</v>
      </c>
      <c r="K50" s="107">
        <v>1.3721459375239982</v>
      </c>
      <c r="L50" s="107">
        <v>1.3742220707937522</v>
      </c>
      <c r="M50" s="108">
        <v>1.3707202716339852</v>
      </c>
      <c r="N50" s="106">
        <v>1.3574495464071252</v>
      </c>
      <c r="O50" s="107">
        <v>1.3614276112998411</v>
      </c>
      <c r="P50" s="107">
        <v>1.3610123270596632</v>
      </c>
      <c r="Q50" s="107">
        <v>1.1786989671858366</v>
      </c>
      <c r="R50" s="107">
        <v>1.3588844064011101</v>
      </c>
      <c r="S50" s="108">
        <v>1.361302681306888</v>
      </c>
      <c r="T50" s="106">
        <v>1.144381212514602</v>
      </c>
      <c r="U50" s="107">
        <v>1.1433777754006735</v>
      </c>
      <c r="V50" s="107">
        <v>1.1487823107166073</v>
      </c>
      <c r="W50" s="107">
        <v>1.1474895948276398</v>
      </c>
      <c r="X50" s="107">
        <v>1.1423238038937042</v>
      </c>
      <c r="Y50" s="108">
        <v>1.1457463001059947</v>
      </c>
      <c r="Z50" s="106">
        <v>1.4197952841367141</v>
      </c>
      <c r="AA50" s="107">
        <v>1.4197567023201301</v>
      </c>
      <c r="AB50" s="107">
        <v>1.4188568693822112</v>
      </c>
      <c r="AC50" s="107">
        <v>1.1072356508841152</v>
      </c>
      <c r="AD50" s="107">
        <v>1.4207734019250602</v>
      </c>
      <c r="AE50" s="108">
        <v>1.4199415666319131</v>
      </c>
    </row>
    <row r="51" spans="1:31" x14ac:dyDescent="0.3">
      <c r="A51" s="91" t="str">
        <f>GWP!A51</f>
        <v>PUR</v>
      </c>
      <c r="B51" s="106">
        <v>2.5624548805561393</v>
      </c>
      <c r="C51" s="107">
        <v>2.5607424066389113</v>
      </c>
      <c r="D51" s="107">
        <v>2.5628954110506164</v>
      </c>
      <c r="E51" s="107">
        <v>2.2752044050693052</v>
      </c>
      <c r="F51" s="107">
        <v>2.5628095355076073</v>
      </c>
      <c r="G51" s="108">
        <v>2.5634273309697644</v>
      </c>
      <c r="H51" s="106">
        <v>2.5514076677702153</v>
      </c>
      <c r="I51" s="107">
        <v>2.5505090309478793</v>
      </c>
      <c r="J51" s="107">
        <v>2.5501137384324064</v>
      </c>
      <c r="K51" s="107">
        <v>2.5500539297739984</v>
      </c>
      <c r="L51" s="107">
        <v>2.5521300630437525</v>
      </c>
      <c r="M51" s="108">
        <v>2.5486282638839852</v>
      </c>
      <c r="N51" s="106">
        <v>2.5353575386571254</v>
      </c>
      <c r="O51" s="107">
        <v>2.5393356035498416</v>
      </c>
      <c r="P51" s="107">
        <v>2.5389203193096632</v>
      </c>
      <c r="Q51" s="107">
        <v>2.3566069594358368</v>
      </c>
      <c r="R51" s="107">
        <v>2.5367923986511105</v>
      </c>
      <c r="S51" s="108">
        <v>2.5392106735568882</v>
      </c>
      <c r="T51" s="106">
        <v>2.3222892047646022</v>
      </c>
      <c r="U51" s="107">
        <v>2.3212857676506737</v>
      </c>
      <c r="V51" s="107">
        <v>2.3266903029666075</v>
      </c>
      <c r="W51" s="107">
        <v>2.32539758707764</v>
      </c>
      <c r="X51" s="107">
        <v>2.3202317961437045</v>
      </c>
      <c r="Y51" s="108">
        <v>2.3236542923559949</v>
      </c>
      <c r="Z51" s="106">
        <v>2.5977032763867145</v>
      </c>
      <c r="AA51" s="107">
        <v>2.5976646945701303</v>
      </c>
      <c r="AB51" s="107">
        <v>2.5967648616322112</v>
      </c>
      <c r="AC51" s="107">
        <v>2.2851436431341154</v>
      </c>
      <c r="AD51" s="107">
        <v>2.5986813941750602</v>
      </c>
      <c r="AE51" s="108">
        <v>2.5978495588819133</v>
      </c>
    </row>
    <row r="52" spans="1:31" x14ac:dyDescent="0.3">
      <c r="A52" s="91" t="str">
        <f>GWP!A52</f>
        <v>PHA1</v>
      </c>
      <c r="B52" s="106">
        <v>3.1131849340561391</v>
      </c>
      <c r="C52" s="107">
        <v>3.111472460138911</v>
      </c>
      <c r="D52" s="107">
        <v>3.1136254645506161</v>
      </c>
      <c r="E52" s="107">
        <v>2.8259344585693049</v>
      </c>
      <c r="F52" s="107">
        <v>3.113539589007607</v>
      </c>
      <c r="G52" s="108">
        <v>3.1141573844697641</v>
      </c>
      <c r="H52" s="106">
        <v>3.102137721270215</v>
      </c>
      <c r="I52" s="107">
        <v>3.101239084447879</v>
      </c>
      <c r="J52" s="107">
        <v>3.1008437919324061</v>
      </c>
      <c r="K52" s="107">
        <v>3.1007839832739981</v>
      </c>
      <c r="L52" s="107">
        <v>3.1028601165437522</v>
      </c>
      <c r="M52" s="108">
        <v>3.0993583173839849</v>
      </c>
      <c r="N52" s="106">
        <v>3.0860875921571251</v>
      </c>
      <c r="O52" s="107">
        <v>3.0900656570498413</v>
      </c>
      <c r="P52" s="107">
        <v>3.0896503728096629</v>
      </c>
      <c r="Q52" s="107">
        <v>2.9073370129358365</v>
      </c>
      <c r="R52" s="107">
        <v>3.0875224521511102</v>
      </c>
      <c r="S52" s="108">
        <v>3.0899407270568879</v>
      </c>
      <c r="T52" s="106">
        <v>2.8730192582646019</v>
      </c>
      <c r="U52" s="107">
        <v>2.8720158211506734</v>
      </c>
      <c r="V52" s="107">
        <v>2.8774203564666072</v>
      </c>
      <c r="W52" s="107">
        <v>2.8761276405776397</v>
      </c>
      <c r="X52" s="107">
        <v>2.8709618496437042</v>
      </c>
      <c r="Y52" s="108">
        <v>2.8743843458559946</v>
      </c>
      <c r="Z52" s="106">
        <v>3.1484333298867142</v>
      </c>
      <c r="AA52" s="107">
        <v>3.14839474807013</v>
      </c>
      <c r="AB52" s="107">
        <v>3.1474949151322109</v>
      </c>
      <c r="AC52" s="107">
        <v>2.8358736966341151</v>
      </c>
      <c r="AD52" s="107">
        <v>3.1494114476750599</v>
      </c>
      <c r="AE52" s="108">
        <v>3.148579612381913</v>
      </c>
    </row>
    <row r="53" spans="1:31" x14ac:dyDescent="0.3">
      <c r="A53" s="91" t="str">
        <f>GWP!A53</f>
        <v>PHA2</v>
      </c>
      <c r="B53" s="106">
        <v>3.1131849340561391</v>
      </c>
      <c r="C53" s="107">
        <v>3.111472460138911</v>
      </c>
      <c r="D53" s="107">
        <v>3.1136254645506161</v>
      </c>
      <c r="E53" s="107">
        <v>2.8259344585693049</v>
      </c>
      <c r="F53" s="107">
        <v>3.113539589007607</v>
      </c>
      <c r="G53" s="108">
        <v>3.1141573844697641</v>
      </c>
      <c r="H53" s="106">
        <v>3.102137721270215</v>
      </c>
      <c r="I53" s="107">
        <v>3.101239084447879</v>
      </c>
      <c r="J53" s="107">
        <v>3.1008437919324061</v>
      </c>
      <c r="K53" s="107">
        <v>3.1007839832739981</v>
      </c>
      <c r="L53" s="107">
        <v>3.1028601165437522</v>
      </c>
      <c r="M53" s="108">
        <v>3.0993583173839849</v>
      </c>
      <c r="N53" s="106">
        <v>3.0860875921571251</v>
      </c>
      <c r="O53" s="107">
        <v>3.0900656570498413</v>
      </c>
      <c r="P53" s="107">
        <v>3.0896503728096629</v>
      </c>
      <c r="Q53" s="107">
        <v>2.9073370129358365</v>
      </c>
      <c r="R53" s="107">
        <v>3.0875224521511102</v>
      </c>
      <c r="S53" s="108">
        <v>3.0899407270568879</v>
      </c>
      <c r="T53" s="106">
        <v>2.8730192582646019</v>
      </c>
      <c r="U53" s="107">
        <v>2.8720158211506734</v>
      </c>
      <c r="V53" s="107">
        <v>2.8774203564666072</v>
      </c>
      <c r="W53" s="107">
        <v>2.8761276405776397</v>
      </c>
      <c r="X53" s="107">
        <v>2.8709618496437042</v>
      </c>
      <c r="Y53" s="108">
        <v>2.8743843458559946</v>
      </c>
      <c r="Z53" s="106">
        <v>3.1484333298867142</v>
      </c>
      <c r="AA53" s="107">
        <v>3.14839474807013</v>
      </c>
      <c r="AB53" s="107">
        <v>3.1474949151322109</v>
      </c>
      <c r="AC53" s="107">
        <v>2.8358736966341151</v>
      </c>
      <c r="AD53" s="107">
        <v>3.1494114476750599</v>
      </c>
      <c r="AE53" s="108">
        <v>3.148579612381913</v>
      </c>
    </row>
    <row r="54" spans="1:31" x14ac:dyDescent="0.3">
      <c r="A54" s="91" t="str">
        <f>GWP!A54</f>
        <v>PHA3</v>
      </c>
      <c r="B54" s="106">
        <v>3.1131849340561391</v>
      </c>
      <c r="C54" s="107">
        <v>3.111472460138911</v>
      </c>
      <c r="D54" s="107">
        <v>3.1136254645506161</v>
      </c>
      <c r="E54" s="107">
        <v>2.8259344585693049</v>
      </c>
      <c r="F54" s="107">
        <v>3.113539589007607</v>
      </c>
      <c r="G54" s="108">
        <v>3.1141573844697641</v>
      </c>
      <c r="H54" s="106">
        <v>3.102137721270215</v>
      </c>
      <c r="I54" s="107">
        <v>3.101239084447879</v>
      </c>
      <c r="J54" s="107">
        <v>3.1008437919324061</v>
      </c>
      <c r="K54" s="107">
        <v>3.1007839832739981</v>
      </c>
      <c r="L54" s="107">
        <v>3.1028601165437522</v>
      </c>
      <c r="M54" s="108">
        <v>3.0993583173839849</v>
      </c>
      <c r="N54" s="106">
        <v>3.0860875921571251</v>
      </c>
      <c r="O54" s="107">
        <v>3.0900656570498413</v>
      </c>
      <c r="P54" s="107">
        <v>3.0896503728096629</v>
      </c>
      <c r="Q54" s="107">
        <v>2.9073370129358365</v>
      </c>
      <c r="R54" s="107">
        <v>3.0875224521511102</v>
      </c>
      <c r="S54" s="108">
        <v>3.0899407270568879</v>
      </c>
      <c r="T54" s="106">
        <v>2.8730192582646019</v>
      </c>
      <c r="U54" s="107">
        <v>2.8720158211506734</v>
      </c>
      <c r="V54" s="107">
        <v>2.8774203564666072</v>
      </c>
      <c r="W54" s="107">
        <v>2.8761276405776397</v>
      </c>
      <c r="X54" s="107">
        <v>2.8709618496437042</v>
      </c>
      <c r="Y54" s="108">
        <v>2.8743843458559946</v>
      </c>
      <c r="Z54" s="106">
        <v>3.1484333298867142</v>
      </c>
      <c r="AA54" s="107">
        <v>3.14839474807013</v>
      </c>
      <c r="AB54" s="107">
        <v>3.1474949151322109</v>
      </c>
      <c r="AC54" s="107">
        <v>2.8358736966341151</v>
      </c>
      <c r="AD54" s="107">
        <v>3.1494114476750599</v>
      </c>
      <c r="AE54" s="108">
        <v>3.148579612381913</v>
      </c>
    </row>
    <row r="55" spans="1:31" x14ac:dyDescent="0.3">
      <c r="A55" s="91" t="str">
        <f>GWP!A55</f>
        <v>Low CH4 leaking (biorefinery + CF)</v>
      </c>
      <c r="B55" s="106">
        <v>1.4534598944507851</v>
      </c>
      <c r="C55" s="107">
        <v>2.4133723388642747</v>
      </c>
      <c r="D55" s="107">
        <v>1.4678996893946745</v>
      </c>
      <c r="E55" s="107">
        <v>1.5003844499912835</v>
      </c>
      <c r="F55" s="107">
        <v>1.5210507255381311</v>
      </c>
      <c r="G55" s="108">
        <v>0.20335027761990121</v>
      </c>
      <c r="H55" s="106">
        <v>0.85726625454380101</v>
      </c>
      <c r="I55" s="107">
        <v>1.9789463199074011</v>
      </c>
      <c r="J55" s="107">
        <v>0.96438168841438499</v>
      </c>
      <c r="K55" s="107">
        <v>1.9116462037789335</v>
      </c>
      <c r="L55" s="107">
        <v>0.92860202106970136</v>
      </c>
      <c r="M55" s="108">
        <v>0.39226221785200899</v>
      </c>
      <c r="N55" s="106">
        <v>1.0564558107390054</v>
      </c>
      <c r="O55" s="107">
        <v>1.3767987315614205</v>
      </c>
      <c r="P55" s="107">
        <v>1.2007111480300598</v>
      </c>
      <c r="Q55" s="107">
        <v>1.6622585709443709</v>
      </c>
      <c r="R55" s="107">
        <v>2.0763119540080082</v>
      </c>
      <c r="S55" s="108">
        <v>0.6180922807640552</v>
      </c>
      <c r="T55" s="106">
        <v>0.47114217175623302</v>
      </c>
      <c r="U55" s="107">
        <v>1.1005453249271695</v>
      </c>
      <c r="V55" s="107">
        <v>1.8145190714132076</v>
      </c>
      <c r="W55" s="107">
        <v>1.1449836621646858</v>
      </c>
      <c r="X55" s="107">
        <v>0.72895214217126214</v>
      </c>
      <c r="Y55" s="108">
        <v>0.45458094314538977</v>
      </c>
      <c r="Z55" s="106">
        <v>1.4712968039640189</v>
      </c>
      <c r="AA55" s="107">
        <v>1.1175923705724233</v>
      </c>
      <c r="AB55" s="107">
        <v>1.6131588162072776</v>
      </c>
      <c r="AC55" s="107">
        <v>1.9879240389225177</v>
      </c>
      <c r="AD55" s="107">
        <v>0.52911429213413963</v>
      </c>
      <c r="AE55" s="108">
        <v>-0.63634063833222609</v>
      </c>
    </row>
    <row r="56" spans="1:31" x14ac:dyDescent="0.3">
      <c r="A56" s="91" t="str">
        <f>GWP!A56</f>
        <v>Biogas upgrading (biorefinery + CF)</v>
      </c>
      <c r="B56" s="106">
        <v>1.2847058707566079</v>
      </c>
      <c r="C56" s="107">
        <v>2.6266602809451505</v>
      </c>
      <c r="D56" s="107">
        <v>1.2906494772071164</v>
      </c>
      <c r="E56" s="107">
        <v>1.7086291150888926</v>
      </c>
      <c r="F56" s="107">
        <v>1.3113884807801226</v>
      </c>
      <c r="G56" s="108">
        <v>-2.5695765346030741E-3</v>
      </c>
      <c r="H56" s="106">
        <v>1.0338061216153238</v>
      </c>
      <c r="I56" s="107">
        <v>1.7768627979342346</v>
      </c>
      <c r="J56" s="107">
        <v>1.1334886304647063</v>
      </c>
      <c r="K56" s="107">
        <v>1.706885212114992</v>
      </c>
      <c r="L56" s="107">
        <v>1.0917740099415165</v>
      </c>
      <c r="M56" s="108">
        <v>0.5710708643167387</v>
      </c>
      <c r="N56" s="106">
        <v>1.2681005632915132</v>
      </c>
      <c r="O56" s="107">
        <v>1.4537076387918728</v>
      </c>
      <c r="P56" s="107">
        <v>1.3764603485089997</v>
      </c>
      <c r="Q56" s="107">
        <v>1.6793036924768781</v>
      </c>
      <c r="R56" s="107">
        <v>2.1790599473542631</v>
      </c>
      <c r="S56" s="108">
        <v>0.72849108014292596</v>
      </c>
      <c r="T56" s="106">
        <v>0.62742997964196578</v>
      </c>
      <c r="U56" s="107">
        <v>1.2639291047192787</v>
      </c>
      <c r="V56" s="107">
        <v>1.7641162531505379</v>
      </c>
      <c r="W56" s="107">
        <v>1.29639155543097</v>
      </c>
      <c r="X56" s="107">
        <v>0.88219347382205038</v>
      </c>
      <c r="Y56" s="108">
        <v>0.60885497594572136</v>
      </c>
      <c r="Z56" s="106">
        <v>1.5101718121120835</v>
      </c>
      <c r="AA56" s="107">
        <v>1.218681358448007</v>
      </c>
      <c r="AB56" s="107">
        <v>1.6166111718185308</v>
      </c>
      <c r="AC56" s="107">
        <v>2.0985170037051395</v>
      </c>
      <c r="AD56" s="107">
        <v>0.41564974806533195</v>
      </c>
      <c r="AE56" s="108">
        <v>-0.75363911110716131</v>
      </c>
    </row>
    <row r="57" spans="1:31" x14ac:dyDescent="0.3">
      <c r="A57" s="91" t="str">
        <f>GWP!A57</f>
        <v>Low CH4 leaking (only biorefinery)</v>
      </c>
      <c r="B57" s="106">
        <v>1.4195260297952819</v>
      </c>
      <c r="C57" s="107">
        <v>2.4098961375253385</v>
      </c>
      <c r="D57" s="107">
        <v>1.4340835065561528</v>
      </c>
      <c r="E57" s="107">
        <v>1.4968378750242961</v>
      </c>
      <c r="F57" s="107">
        <v>1.4824732984444966</v>
      </c>
      <c r="G57" s="108">
        <v>0.16588129065049001</v>
      </c>
      <c r="H57" s="106">
        <v>0.83505270253681974</v>
      </c>
      <c r="I57" s="107">
        <v>1.9747096717515944</v>
      </c>
      <c r="J57" s="107">
        <v>0.94119047677579215</v>
      </c>
      <c r="K57" s="107">
        <v>1.9074277615869191</v>
      </c>
      <c r="L57" s="107">
        <v>0.90580789094655045</v>
      </c>
      <c r="M57" s="108">
        <v>0.36898946762382301</v>
      </c>
      <c r="N57" s="106">
        <v>1.0318896846211396</v>
      </c>
      <c r="O57" s="107">
        <v>1.3703031999416342</v>
      </c>
      <c r="P57" s="107">
        <v>1.1764005123264962</v>
      </c>
      <c r="Q57" s="107">
        <v>1.6594193537665956</v>
      </c>
      <c r="R57" s="107">
        <v>2.0506272099929705</v>
      </c>
      <c r="S57" s="108">
        <v>0.59229473290019552</v>
      </c>
      <c r="T57" s="106">
        <v>0.46515804128975219</v>
      </c>
      <c r="U57" s="107">
        <v>1.0947312178088264</v>
      </c>
      <c r="V57" s="107">
        <v>1.7768113086202122</v>
      </c>
      <c r="W57" s="107">
        <v>1.1386394665911699</v>
      </c>
      <c r="X57" s="107">
        <v>0.72307271960334718</v>
      </c>
      <c r="Y57" s="108">
        <v>0.44847307015283056</v>
      </c>
      <c r="Z57" s="106">
        <v>1.4494007032313108</v>
      </c>
      <c r="AA57" s="107">
        <v>1.1143226533615773</v>
      </c>
      <c r="AB57" s="107">
        <v>1.5858841198482281</v>
      </c>
      <c r="AC57" s="107">
        <v>1.9846915442481303</v>
      </c>
      <c r="AD57" s="107">
        <v>0.5039078940449313</v>
      </c>
      <c r="AE57" s="108">
        <v>-0.66203856971917574</v>
      </c>
    </row>
    <row r="58" spans="1:31" x14ac:dyDescent="0.3">
      <c r="A58" s="91" t="str">
        <f>GWP!A58</f>
        <v>Biogas upgrading (only biorefinery)</v>
      </c>
      <c r="B58" s="106">
        <v>1.7014737974318805</v>
      </c>
      <c r="C58" s="107">
        <v>2.6915869718558381</v>
      </c>
      <c r="D58" s="107">
        <v>1.7154871076330991</v>
      </c>
      <c r="E58" s="107">
        <v>1.7767533047645359</v>
      </c>
      <c r="F58" s="107">
        <v>1.8517376936280878</v>
      </c>
      <c r="G58" s="108">
        <v>0.55674943670764876</v>
      </c>
      <c r="H58" s="106">
        <v>0.64298823841273278</v>
      </c>
      <c r="I58" s="107">
        <v>1.7895448560691423</v>
      </c>
      <c r="J58" s="107">
        <v>0.74726388808344035</v>
      </c>
      <c r="K58" s="107">
        <v>1.7169641589808731</v>
      </c>
      <c r="L58" s="107">
        <v>0.72119482201851437</v>
      </c>
      <c r="M58" s="108">
        <v>0.18058810761442703</v>
      </c>
      <c r="N58" s="106">
        <v>1.0673392497942737</v>
      </c>
      <c r="O58" s="107">
        <v>1.4029323975353321</v>
      </c>
      <c r="P58" s="107">
        <v>1.206765862597607</v>
      </c>
      <c r="Q58" s="107">
        <v>1.6996617129625959</v>
      </c>
      <c r="R58" s="107">
        <v>2.0033843232611055</v>
      </c>
      <c r="S58" s="108">
        <v>0.5440668464790015</v>
      </c>
      <c r="T58" s="106">
        <v>0.68654350074852477</v>
      </c>
      <c r="U58" s="107">
        <v>1.3244634741057371</v>
      </c>
      <c r="V58" s="107">
        <v>1.9937026686881878</v>
      </c>
      <c r="W58" s="107">
        <v>1.3579486944017785</v>
      </c>
      <c r="X58" s="107">
        <v>0.94215723023268416</v>
      </c>
      <c r="Y58" s="108">
        <v>0.66776981817789605</v>
      </c>
      <c r="Z58" s="106">
        <v>1.6123327443667803</v>
      </c>
      <c r="AA58" s="107">
        <v>1.2695275599505891</v>
      </c>
      <c r="AB58" s="107">
        <v>1.7397917244353907</v>
      </c>
      <c r="AC58" s="107">
        <v>2.1481886462733981</v>
      </c>
      <c r="AD58" s="107">
        <v>0.66123073620131601</v>
      </c>
      <c r="AE58" s="108">
        <v>-0.50735580404281078</v>
      </c>
    </row>
    <row r="59" spans="1:31" x14ac:dyDescent="0.3">
      <c r="A59" s="91" t="str">
        <f>GWP!A59</f>
        <v>Average electricity</v>
      </c>
      <c r="B59" s="106">
        <v>1.2973266963835277</v>
      </c>
      <c r="C59" s="107">
        <v>2.2691053921770346</v>
      </c>
      <c r="D59" s="107">
        <v>1.2960481978912124</v>
      </c>
      <c r="E59" s="107">
        <v>1.6195428150706919</v>
      </c>
      <c r="F59" s="107">
        <v>1.3081650038678592</v>
      </c>
      <c r="G59" s="108">
        <v>2.9149643659133265E-2</v>
      </c>
      <c r="H59" s="106">
        <v>0.68386344024720058</v>
      </c>
      <c r="I59" s="107">
        <v>1.8236131998450973</v>
      </c>
      <c r="J59" s="107">
        <v>0.79123513355241959</v>
      </c>
      <c r="K59" s="107">
        <v>1.7572770058548615</v>
      </c>
      <c r="L59" s="107">
        <v>0.75321445932587228</v>
      </c>
      <c r="M59" s="108">
        <v>0.21985753289231713</v>
      </c>
      <c r="N59" s="106">
        <v>0.89314209157678193</v>
      </c>
      <c r="O59" s="107">
        <v>1.2279404935535607</v>
      </c>
      <c r="P59" s="107">
        <v>1.0339462715767584</v>
      </c>
      <c r="Q59" s="107">
        <v>1.6986785293858744</v>
      </c>
      <c r="R59" s="107">
        <v>1.9158281445115564</v>
      </c>
      <c r="S59" s="108">
        <v>0.4547968309746977</v>
      </c>
      <c r="T59" s="106">
        <v>0.55005486427982786</v>
      </c>
      <c r="U59" s="107">
        <v>1.180064629103841</v>
      </c>
      <c r="V59" s="107">
        <v>1.8573283650664416</v>
      </c>
      <c r="W59" s="107">
        <v>1.2205258276675017</v>
      </c>
      <c r="X59" s="107">
        <v>0.80889045431498885</v>
      </c>
      <c r="Y59" s="108">
        <v>0.53179922510978517</v>
      </c>
      <c r="Z59" s="106">
        <v>1.2466410700219575</v>
      </c>
      <c r="AA59" s="107">
        <v>0.91133636335435875</v>
      </c>
      <c r="AB59" s="107">
        <v>1.3841504059117447</v>
      </c>
      <c r="AC59" s="107">
        <v>2.0942288703890912</v>
      </c>
      <c r="AD59" s="107">
        <v>0.30967344593506191</v>
      </c>
      <c r="AE59" s="108">
        <v>-0.85631760457462558</v>
      </c>
    </row>
    <row r="60" spans="1:31" x14ac:dyDescent="0.3">
      <c r="A60" s="91" t="str">
        <f>GWP!A60</f>
        <v>Average space heating</v>
      </c>
      <c r="B60" s="118">
        <v>1.2973266963835277</v>
      </c>
      <c r="C60" s="32">
        <v>2.2691053921770346</v>
      </c>
      <c r="D60" s="32">
        <v>1.2960481978912124</v>
      </c>
      <c r="E60" s="32">
        <v>1.6195428150706919</v>
      </c>
      <c r="F60" s="32">
        <v>1.3081650038678592</v>
      </c>
      <c r="G60" s="119">
        <v>2.9149643659133265E-2</v>
      </c>
      <c r="H60" s="118">
        <v>0.68386344024720058</v>
      </c>
      <c r="I60" s="32">
        <v>1.8236131998450973</v>
      </c>
      <c r="J60" s="32">
        <v>0.79123513355241959</v>
      </c>
      <c r="K60" s="32">
        <v>1.7572770058548615</v>
      </c>
      <c r="L60" s="32">
        <v>0.75321445932587228</v>
      </c>
      <c r="M60" s="119">
        <v>0.21985753289231713</v>
      </c>
      <c r="N60" s="118">
        <v>0.89314209157678193</v>
      </c>
      <c r="O60" s="32">
        <v>1.2279404935535607</v>
      </c>
      <c r="P60" s="32">
        <v>1.0339462715767584</v>
      </c>
      <c r="Q60" s="32">
        <v>1.6986785293858744</v>
      </c>
      <c r="R60" s="32">
        <v>1.9158281445115564</v>
      </c>
      <c r="S60" s="119">
        <v>0.4547968309746977</v>
      </c>
      <c r="T60" s="118">
        <v>0.55005486427982786</v>
      </c>
      <c r="U60" s="32">
        <v>1.180064629103841</v>
      </c>
      <c r="V60" s="32">
        <v>1.8573283650664416</v>
      </c>
      <c r="W60" s="32">
        <v>1.2205258276675017</v>
      </c>
      <c r="X60" s="32">
        <v>0.80889045431498885</v>
      </c>
      <c r="Y60" s="119">
        <v>0.53179922510978517</v>
      </c>
      <c r="Z60" s="118">
        <v>1.2466410700219575</v>
      </c>
      <c r="AA60" s="32">
        <v>0.91133636335435875</v>
      </c>
      <c r="AB60" s="32">
        <v>1.3841504059117447</v>
      </c>
      <c r="AC60" s="32">
        <v>2.0942288703890912</v>
      </c>
      <c r="AD60" s="32">
        <v>0.30967344593506191</v>
      </c>
      <c r="AE60" s="119">
        <v>-0.85631760457462558</v>
      </c>
    </row>
    <row r="61" spans="1:31" x14ac:dyDescent="0.3">
      <c r="A61" s="91" t="str">
        <f>GWP!A61</f>
        <v>No NaOCl</v>
      </c>
      <c r="B61" s="118">
        <v>1.0615831610904669</v>
      </c>
      <c r="C61" s="32">
        <v>2.0467393529216036</v>
      </c>
      <c r="D61" s="32">
        <v>1.0750332486174714</v>
      </c>
      <c r="E61" s="32">
        <v>1.1175172420542101</v>
      </c>
      <c r="F61" s="32">
        <v>1.1265066202671516</v>
      </c>
      <c r="G61" s="119">
        <v>-0.18616402192884199</v>
      </c>
      <c r="H61" s="118">
        <v>0.47271815452618215</v>
      </c>
      <c r="I61" s="32">
        <v>1.6196706153683325</v>
      </c>
      <c r="J61" s="32">
        <v>0.5789452052054942</v>
      </c>
      <c r="K61" s="32">
        <v>1.5569996141464331</v>
      </c>
      <c r="L61" s="32">
        <v>0.53378870248735888</v>
      </c>
      <c r="M61" s="119">
        <v>6.7537155828669149E-3</v>
      </c>
      <c r="N61" s="118">
        <v>0.65423473512097785</v>
      </c>
      <c r="O61" s="32">
        <v>1.0058161380888753</v>
      </c>
      <c r="P61" s="32">
        <v>0.81002925685312799</v>
      </c>
      <c r="Q61" s="32">
        <v>1.293151043600226</v>
      </c>
      <c r="R61" s="32">
        <v>1.6872888918619513</v>
      </c>
      <c r="S61" s="119">
        <v>0.22459462340644015</v>
      </c>
      <c r="T61" s="118">
        <v>2.1007876980720722E-2</v>
      </c>
      <c r="U61" s="32">
        <v>0.83751146925910935</v>
      </c>
      <c r="V61" s="32">
        <v>1.4144362447894301</v>
      </c>
      <c r="W61" s="32">
        <v>0.8849912205319721</v>
      </c>
      <c r="X61" s="32">
        <v>0.33233064800666923</v>
      </c>
      <c r="Y61" s="119">
        <v>-1.1127403884173895E-3</v>
      </c>
      <c r="Z61" s="118">
        <v>1.0884738506301317</v>
      </c>
      <c r="AA61" s="32">
        <v>0.74052560579319227</v>
      </c>
      <c r="AB61" s="32">
        <v>1.209167499077189</v>
      </c>
      <c r="AC61" s="32">
        <v>1.6183064018136946</v>
      </c>
      <c r="AD61" s="32">
        <v>0.14909611543970699</v>
      </c>
      <c r="AE61" s="119">
        <v>-1.0064654144329488</v>
      </c>
    </row>
    <row r="62" spans="1:31" x14ac:dyDescent="0.3">
      <c r="A62" s="91" t="str">
        <f>GWP!A62</f>
        <v>PHA composting</v>
      </c>
      <c r="B62" s="120">
        <v>1.4683391924638858</v>
      </c>
      <c r="C62" s="121">
        <v>2.5596558857438261</v>
      </c>
      <c r="D62" s="121">
        <v>1.4307785449929598</v>
      </c>
      <c r="E62" s="121">
        <v>1.4778100190754806</v>
      </c>
      <c r="F62" s="121">
        <v>1.5452325464932177</v>
      </c>
      <c r="G62" s="122">
        <v>0.17017018211030291</v>
      </c>
      <c r="H62" s="120">
        <v>0.86287601667456582</v>
      </c>
      <c r="I62" s="121">
        <v>1.9786414326650406</v>
      </c>
      <c r="J62" s="121">
        <v>0.8944929651396083</v>
      </c>
      <c r="K62" s="121">
        <v>1.9276725869923843</v>
      </c>
      <c r="L62" s="121">
        <v>0.96818092754232155</v>
      </c>
      <c r="M62" s="122">
        <v>0.38175187175142061</v>
      </c>
      <c r="N62" s="120">
        <v>1.1417788159445226</v>
      </c>
      <c r="O62" s="121">
        <v>1.197434707304833</v>
      </c>
      <c r="P62" s="121">
        <v>1.0959955965076202</v>
      </c>
      <c r="Q62" s="121">
        <v>1.5931153326997303</v>
      </c>
      <c r="R62" s="121">
        <v>2.0363485671544317</v>
      </c>
      <c r="S62" s="122">
        <v>0.54598965109598274</v>
      </c>
      <c r="T62" s="120">
        <v>0.48171839416219614</v>
      </c>
      <c r="U62" s="121">
        <v>1.2788375284164575</v>
      </c>
      <c r="V62" s="121">
        <v>1.8133391198535616</v>
      </c>
      <c r="W62" s="121">
        <v>1.1689551310080524</v>
      </c>
      <c r="X62" s="121">
        <v>0.71540577625633084</v>
      </c>
      <c r="Y62" s="122">
        <v>0.44582582651190383</v>
      </c>
      <c r="Z62" s="120">
        <v>1.5333002001206404</v>
      </c>
      <c r="AA62" s="121">
        <v>1.1080024695829194</v>
      </c>
      <c r="AB62" s="121">
        <v>1.6067601459188006</v>
      </c>
      <c r="AC62" s="121">
        <v>1.9592617666081824</v>
      </c>
      <c r="AD62" s="121">
        <v>0.50777215993992419</v>
      </c>
      <c r="AE62" s="122">
        <v>-0.63788642285591413</v>
      </c>
    </row>
    <row r="63" spans="1:31" x14ac:dyDescent="0.3">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{EB578E16-2F62-430F-AF0F-C2BE0C750BBB}</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{61C865E9-A767-4413-8A34-654B2D3116E2}</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{F8827FA5-B4A8-422B-AB49-B15143EF3D43}</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{46741B03-C8C9-404B-B8A4-C6C56A951414}</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{6BECDFEA-8DC6-420A-892E-B82B371300E5}</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{9A183A1B-E827-4CC8-AEDF-0884DF521DCC}</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{EB82B91A-5FCD-435E-B51A-408A31733B40}</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{7F2CE195-7A9E-48A9-9B3C-7BFE91ADA0C7}</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{3168520B-117A-4AA6-A937-C76B8983D0A5}</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{3CFBA991-D8FC-46E4-9ADD-2C258BD9BE1A}</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{8846F37A-3729-427F-A126-36488B2727EB}</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{20C23215-CB45-4D89-8411-F9B3F963D4C4}</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{7271D960-823E-4960-835C-9533231B49CA}</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{78B2DE12-4398-4355-AE38-405B5FD8BE65}</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{8BC58B63-5259-47E6-9E56-FC67A9BFF81E}</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{65B6C425-EA58-410A-B288-1CC4B1378D03}</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{BB804791-326C-40AD-8B26-6D180654B92F}</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{E19729F5-23E0-40D8-8FC5-1AF2C0709452}</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{CBA3F24C-85AE-4641-9C7E-09BB422262BA}</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{0B01BC71-736C-4F6F-888C-52322F57E870}</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{4112346F-7876-4C87-9E2E-2D133FEC0106}</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{2E24693C-EF57-4097-8E87-76C4C8B7C6EA}</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{EB3E7594-6C75-4A0E-8FA8-D0C295D3A909}</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{DD137180-2E2E-4DAE-B86E-AD8D92162AA3}</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{70D5DE3D-67BD-4103-B7EC-85D1EE755314}</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{BFFA07A4-F8B9-4F2F-9F7E-F76469C84B0E}</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{356E6CAB-8904-4F25-B348-29BA75836E28}</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{23F6D67C-36F6-4EE7-94E2-59FCCB4D2B2C}</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{6E4BF0BE-91A4-4113-8FC9-48F6F6C09CE2}</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{2A7FCFAD-8CCA-47D7-B53D-1093864058D2}</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{466F891F-91D7-495B-80CD-D4CBE25F952A}</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{D5962598-81DB-407A-9916-97656E4C600D}</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{C16430D1-EB2B-4843-9743-AB6FC1EBBD09}</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{FF83CBA8-3444-4957-B7D2-CFD7DEF0CE88}</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{C16FC1FE-4B7C-411F-BC3F-AF99D28DB78A}</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{FEC616D7-A126-452C-941D-B94C3CFD61A8}</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{2CAC6794-2BAB-4EE3-BA6D-D1D5F5B4D798}</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{234BF8BA-B65E-4D1E-A46F-55CC38607F61}</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{6DEDFC0C-5870-44BB-BCAD-555994452438}</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{520BA853-55EC-4012-9D39-FCDC29C750CF}</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{3BDC957A-BCA1-4C12-AD9D-5A4ED73C1CDA}</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{72C1CB13-81F9-4582-8D73-5EFD67A1BB78}</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{A6ACF14A-635C-4EB1-AE63-285D3AFF08E1}</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{73FBB16F-071A-4EDA-98CE-70493BCA13B3}</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{64DF4787-2B75-4D75-8F7D-97ABAA8C07D7}</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{58B4BB51-84E6-4E26-A21E-45C7A074D89E}</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{2D4D6917-C1FA-49C0-90CA-CC22323B26DB}</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{0EE6A270-CBBD-4C55-8DD7-1A666C115C14}</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{BE2FC101-00EC-477E-BD85-6CE657E7BBC1}</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{94E19886-1A38-491B-A8BE-61F9311FD7C4}</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{F87235A3-27D7-4192-A4D2-C2BA7E2FE0FE}</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{396D91DC-F2DC-4457-9C5E-1DFB790C6715}</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{F991BB4E-004D-4E8C-AAC5-508868FFADD7}</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{FD41F64D-6AF2-43F6-A200-CCF56B316411}</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{35EA73A0-F49B-408A-8466-EA16D4FEE21A}</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{53D649F9-A9F2-4544-8AF4-9CD5A3FA5753}</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{EF4B6557-3B90-4BC8-9AB1-327CA5E7B39B}</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{D66F1155-B411-4676-BE3F-8754FAD2BFB7}</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{3D8C0891-7AE0-4B7E-8BBC-20B924E3B075}</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{D70AA4F5-248D-4C8A-9406-5245B8DC464F}</x14:id>
        </ext>
      </extLst>
    </cfRule>
  </conditionalFormatting>
  <conditionalFormatting sqref="B41:AE41">
    <cfRule type="dataBar" priority="31">
      <dataBar>
        <cfvo type="min"/>
        <cfvo type="max"/>
        <color theme="7"/>
      </dataBar>
      <extLst>
        <ext xmlns:x14="http://schemas.microsoft.com/office/spreadsheetml/2009/9/main" uri="{B025F937-C7B1-47D3-B67F-A62EFF666E3E}">
          <x14:id>{49F4A7A1-B641-4BB2-BDFA-65C04E026A24}</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{94AA3FB4-1B2C-47DD-8F23-9ED0D122A293}</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{1E11091B-0E1C-400E-8BDB-3FB8DFE77CF4}</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{B5737E2A-39A0-4F05-93DF-3B0A0831F40F}</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{1F348C48-CD2E-4469-99AE-4E2124309BFF}</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{31B893A3-7634-4A14-9001-9F63C9CAF5C6}</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{62400050-30DA-4E84-A4E1-3EE6023B8CBB}</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{C1922B0B-14A9-4E69-854F-3F84517981E2}</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{AED1B745-8492-4A6D-9092-33579F492789}</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{7EEA4265-BD9F-480E-AD07-610C12B9BE9D}</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{BD44BFEB-4BCF-4640-A4B6-58DD6C5ABCFF}</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{4C04D35D-6AA0-40F6-8895-6B8B01D175D0}</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{CBBE9A9D-5550-4274-AAD0-4109CB4A72AD}</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{6279639C-F7DD-4B41-918E-D749F26B4244}</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{8B2EEAEF-84AD-464F-BE68-36B6F897812C}</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{BFA65691-746B-4F03-A40A-216DD94164AB}</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{41D308F1-ACF0-43CA-BD81-2300AFDA48CC}</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{B6154003-30E9-4CF5-98C3-F00098B983C1}</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{19E6F6BC-11C6-43FA-B13C-ED4F70008F02}</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{F96722D8-5254-4933-9758-C0AE914FA383}</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{C707FD68-911F-4FBB-88BE-1FD9AA8FD0E3}</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{01A6E957-A16F-4C6A-8562-83BB5F082D20}</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{E416C344-8CCC-4FC0-B8D8-8253765ED988}</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{C995805E-BF19-4378-92D2-813D26A6C83D}</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{7FA3ED47-3875-4DC1-9702-4316AD8A21C1}</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{32E218CD-C338-4806-9105-27779C93953F}</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{A906C95F-17C2-4AD1-BB2F-EE577D43637A}</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{B272A1B8-3EFF-4657-B2BA-C6B4C50DB328}</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{E37F4D9F-CAF4-4A5E-A697-C576BFD46731}</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{25C964EF-B448-4D49-A5CB-1D09FFCF1683}</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{2400CA07-849F-44CF-8092-750F9A782E7D}</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EB578E16-2F62-430F-AF0F-C2BE0C750BBB}">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61C865E9-A767-4413-8A34-654B2D3116E2}">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F8827FA5-B4A8-422B-AB49-B15143EF3D43}">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46741B03-C8C9-404B-B8A4-C6C56A951414}">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6BECDFEA-8DC6-420A-892E-B82B371300E5}">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9A183A1B-E827-4CC8-AEDF-0884DF521DCC}">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EB82B91A-5FCD-435E-B51A-408A31733B40}">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7F2CE195-7A9E-48A9-9B3C-7BFE91ADA0C7}">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3168520B-117A-4AA6-A937-C76B8983D0A5}">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3CFBA991-D8FC-46E4-9ADD-2C258BD9BE1A}">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8846F37A-3729-427F-A126-36488B2727EB}">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20C23215-CB45-4D89-8411-F9B3F963D4C4}">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7271D960-823E-4960-835C-9533231B49CA}">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78B2DE12-4398-4355-AE38-405B5FD8BE65}">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8BC58B63-5259-47E6-9E56-FC67A9BFF81E}">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65B6C425-EA58-410A-B288-1CC4B1378D03}">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BB804791-326C-40AD-8B26-6D180654B92F}">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E19729F5-23E0-40D8-8FC5-1AF2C0709452}">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CBA3F24C-85AE-4641-9C7E-09BB422262BA}">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0B01BC71-736C-4F6F-888C-52322F57E870}">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4112346F-7876-4C87-9E2E-2D133FEC0106}">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2E24693C-EF57-4097-8E87-76C4C8B7C6EA}">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EB3E7594-6C75-4A0E-8FA8-D0C295D3A909}">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DD137180-2E2E-4DAE-B86E-AD8D92162AA3}">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70D5DE3D-67BD-4103-B7EC-85D1EE755314}">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BFFA07A4-F8B9-4F2F-9F7E-F76469C84B0E}">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356E6CAB-8904-4F25-B348-29BA75836E28}">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23F6D67C-36F6-4EE7-94E2-59FCCB4D2B2C}">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6E4BF0BE-91A4-4113-8FC9-48F6F6C09CE2}">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2A7FCFAD-8CCA-47D7-B53D-1093864058D2}">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466F891F-91D7-495B-80CD-D4CBE25F952A}">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D5962598-81DB-407A-9916-97656E4C600D}">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C16430D1-EB2B-4843-9743-AB6FC1EBBD09}">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FF83CBA8-3444-4957-B7D2-CFD7DEF0CE88}">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C16FC1FE-4B7C-411F-BC3F-AF99D28DB78A}">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FEC616D7-A126-452C-941D-B94C3CFD61A8}">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2CAC6794-2BAB-4EE3-BA6D-D1D5F5B4D798}">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234BF8BA-B65E-4D1E-A46F-55CC38607F61}">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6DEDFC0C-5870-44BB-BCAD-555994452438}">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520BA853-55EC-4012-9D39-FCDC29C750CF}">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3BDC957A-BCA1-4C12-AD9D-5A4ED73C1CDA}">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72C1CB13-81F9-4582-8D73-5EFD67A1BB78}">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A6ACF14A-635C-4EB1-AE63-285D3AFF08E1}">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73FBB16F-071A-4EDA-98CE-70493BCA13B3}">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64DF4787-2B75-4D75-8F7D-97ABAA8C07D7}">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58B4BB51-84E6-4E26-A21E-45C7A074D89E}">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2D4D6917-C1FA-49C0-90CA-CC22323B26DB}">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0EE6A270-CBBD-4C55-8DD7-1A666C115C14}">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BE2FC101-00EC-477E-BD85-6CE657E7BBC1}">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94E19886-1A38-491B-A8BE-61F9311FD7C4}">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F87235A3-27D7-4192-A4D2-C2BA7E2FE0FE}">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396D91DC-F2DC-4457-9C5E-1DFB790C6715}">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F991BB4E-004D-4E8C-AAC5-508868FFADD7}">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FD41F64D-6AF2-43F6-A200-CCF56B316411}">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35EA73A0-F49B-408A-8466-EA16D4FEE21A}">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53D649F9-A9F2-4544-8AF4-9CD5A3FA5753}">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EF4B6557-3B90-4BC8-9AB1-327CA5E7B39B}">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D66F1155-B411-4676-BE3F-8754FAD2BFB7}">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3D8C0891-7AE0-4B7E-8BBC-20B924E3B075}">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D70AA4F5-248D-4C8A-9406-5245B8DC464F}">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49F4A7A1-B641-4BB2-BDFA-65C04E026A24}">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94AA3FB4-1B2C-47DD-8F23-9ED0D122A293}">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1E11091B-0E1C-400E-8BDB-3FB8DFE77CF4}">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B5737E2A-39A0-4F05-93DF-3B0A0831F40F}">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1F348C48-CD2E-4469-99AE-4E2124309BFF}">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31B893A3-7634-4A14-9001-9F63C9CAF5C6}">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62400050-30DA-4E84-A4E1-3EE6023B8CBB}">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C1922B0B-14A9-4E69-854F-3F84517981E2}">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AED1B745-8492-4A6D-9092-33579F492789}">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7EEA4265-BD9F-480E-AD07-610C12B9BE9D}">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BD44BFEB-4BCF-4640-A4B6-58DD6C5ABCFF}">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4C04D35D-6AA0-40F6-8895-6B8B01D175D0}">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CBBE9A9D-5550-4274-AAD0-4109CB4A72AD}">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6279639C-F7DD-4B41-918E-D749F26B4244}">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8B2EEAEF-84AD-464F-BE68-36B6F897812C}">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BFA65691-746B-4F03-A40A-216DD94164AB}">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41D308F1-ACF0-43CA-BD81-2300AFDA48CC}">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B6154003-30E9-4CF5-98C3-F00098B983C1}">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19E6F6BC-11C6-43FA-B13C-ED4F70008F02}">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F96722D8-5254-4933-9758-C0AE914FA383}">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C707FD68-911F-4FBB-88BE-1FD9AA8FD0E3}">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01A6E957-A16F-4C6A-8562-83BB5F082D20}">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E416C344-8CCC-4FC0-B8D8-8253765ED988}">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C995805E-BF19-4378-92D2-813D26A6C83D}">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7FA3ED47-3875-4DC1-9702-4316AD8A21C1}">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32E218CD-C338-4806-9105-27779C93953F}">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A906C95F-17C2-4AD1-BB2F-EE577D43637A}">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B272A1B8-3EFF-4657-B2BA-C6B4C50DB328}">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E37F4D9F-CAF4-4A5E-A697-C576BFD46731}">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25C964EF-B448-4D49-A5CB-1D09FFCF1683}">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2400CA07-849F-44CF-8092-750F9A782E7D}">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E63"/>
  <sheetViews>
    <sheetView zoomScale="85" zoomScaleNormal="85" workbookViewId="0">
      <pane xSplit="1" ySplit="5" topLeftCell="B6" activePane="bottomRight" state="frozen"/>
      <selection activeCell="B78" sqref="B78:AE92"/>
      <selection pane="topRight" activeCell="B78" sqref="B78:AE92"/>
      <selection pane="bottomLeft" activeCell="B78" sqref="B78:AE92"/>
      <selection pane="bottomRight" activeCell="B46" sqref="B46:AE46"/>
    </sheetView>
  </sheetViews>
  <sheetFormatPr defaultColWidth="9.109375" defaultRowHeight="13.8" x14ac:dyDescent="0.3"/>
  <cols>
    <col min="1" max="1" width="33.44140625" style="1" customWidth="1"/>
    <col min="2" max="31" width="6.6640625" style="1" customWidth="1"/>
    <col min="32" max="16384" width="9.109375" style="1"/>
  </cols>
  <sheetData>
    <row r="1" spans="1:31" ht="18" x14ac:dyDescent="0.35">
      <c r="A1" s="46" t="s">
        <v>168</v>
      </c>
    </row>
    <row r="2" spans="1:31" x14ac:dyDescent="0.3">
      <c r="A2" s="2"/>
      <c r="B2" s="4"/>
      <c r="C2" s="4"/>
      <c r="D2" s="4"/>
      <c r="E2" s="4"/>
      <c r="F2" s="4"/>
      <c r="G2" s="4"/>
      <c r="H2" s="4"/>
      <c r="I2" s="4"/>
      <c r="J2" s="4"/>
      <c r="K2" s="4"/>
      <c r="L2" s="4"/>
      <c r="M2" s="4"/>
      <c r="O2" s="4"/>
      <c r="P2" s="4"/>
      <c r="Q2" s="4"/>
      <c r="R2" s="4"/>
      <c r="S2" s="4"/>
      <c r="U2" s="4"/>
      <c r="V2" s="4"/>
      <c r="W2" s="4"/>
      <c r="X2" s="4"/>
      <c r="Y2" s="4"/>
      <c r="AA2" s="4"/>
      <c r="AB2" s="4"/>
      <c r="AC2" s="4"/>
      <c r="AD2" s="4"/>
      <c r="AE2" s="4"/>
    </row>
    <row r="3" spans="1:31" x14ac:dyDescent="0.3">
      <c r="B3" s="161" t="s">
        <v>0</v>
      </c>
      <c r="C3" s="162"/>
      <c r="D3" s="162"/>
      <c r="E3" s="162"/>
      <c r="F3" s="162"/>
      <c r="G3" s="163"/>
      <c r="H3" s="161" t="s">
        <v>1</v>
      </c>
      <c r="I3" s="162"/>
      <c r="J3" s="162"/>
      <c r="K3" s="162"/>
      <c r="L3" s="162"/>
      <c r="M3" s="163"/>
      <c r="N3" s="161" t="s">
        <v>5</v>
      </c>
      <c r="O3" s="162"/>
      <c r="P3" s="162"/>
      <c r="Q3" s="162"/>
      <c r="R3" s="162"/>
      <c r="S3" s="163"/>
      <c r="T3" s="161" t="s">
        <v>6</v>
      </c>
      <c r="U3" s="162"/>
      <c r="V3" s="162"/>
      <c r="W3" s="162"/>
      <c r="X3" s="162"/>
      <c r="Y3" s="163"/>
      <c r="Z3" s="161" t="s">
        <v>7</v>
      </c>
      <c r="AA3" s="162"/>
      <c r="AB3" s="162"/>
      <c r="AC3" s="162"/>
      <c r="AD3" s="162"/>
      <c r="AE3" s="163"/>
    </row>
    <row r="4" spans="1:31" s="3" customFormat="1" ht="27.6" x14ac:dyDescent="0.3">
      <c r="B4" s="53" t="s">
        <v>105</v>
      </c>
      <c r="C4" s="54" t="s">
        <v>49</v>
      </c>
      <c r="D4" s="54" t="s">
        <v>50</v>
      </c>
      <c r="E4" s="54" t="s">
        <v>53</v>
      </c>
      <c r="F4" s="54" t="s">
        <v>51</v>
      </c>
      <c r="G4" s="55" t="s">
        <v>52</v>
      </c>
      <c r="H4" s="7" t="str">
        <f>B4</f>
        <v>FW_sep.</v>
      </c>
      <c r="I4" s="8" t="str">
        <f t="shared" ref="I4" si="0">C4</f>
        <v>FW_residual</v>
      </c>
      <c r="J4" s="8" t="str">
        <f t="shared" ref="J4" si="1">D4</f>
        <v>FW_AD</v>
      </c>
      <c r="K4" s="8" t="str">
        <f t="shared" ref="K4" si="2">E4</f>
        <v>FW_Inc</v>
      </c>
      <c r="L4" s="8" t="str">
        <f t="shared" ref="L4" si="3">F4</f>
        <v>SS_AD_Inc</v>
      </c>
      <c r="M4" s="9" t="str">
        <f t="shared" ref="M4" si="4">G4</f>
        <v>SS_AD_UOL</v>
      </c>
      <c r="N4" s="7" t="str">
        <f t="shared" ref="N4" si="5">H4</f>
        <v>FW_sep.</v>
      </c>
      <c r="O4" s="8" t="str">
        <f t="shared" ref="O4" si="6">I4</f>
        <v>FW_residual</v>
      </c>
      <c r="P4" s="8" t="str">
        <f t="shared" ref="P4" si="7">J4</f>
        <v>FW_AD</v>
      </c>
      <c r="Q4" s="8" t="str">
        <f t="shared" ref="Q4" si="8">K4</f>
        <v>FW_Inc</v>
      </c>
      <c r="R4" s="8" t="str">
        <f t="shared" ref="R4" si="9">L4</f>
        <v>SS_AD_Inc</v>
      </c>
      <c r="S4" s="9" t="str">
        <f t="shared" ref="S4" si="10">M4</f>
        <v>SS_AD_UOL</v>
      </c>
      <c r="T4" s="7" t="str">
        <f t="shared" ref="T4" si="11">N4</f>
        <v>FW_sep.</v>
      </c>
      <c r="U4" s="8" t="str">
        <f t="shared" ref="U4" si="12">O4</f>
        <v>FW_residual</v>
      </c>
      <c r="V4" s="8" t="str">
        <f t="shared" ref="V4" si="13">P4</f>
        <v>FW_AD</v>
      </c>
      <c r="W4" s="8" t="str">
        <f t="shared" ref="W4" si="14">Q4</f>
        <v>FW_Inc</v>
      </c>
      <c r="X4" s="8" t="str">
        <f t="shared" ref="X4" si="15">R4</f>
        <v>SS_AD_Inc</v>
      </c>
      <c r="Y4" s="9" t="str">
        <f t="shared" ref="Y4" si="16">S4</f>
        <v>SS_AD_UOL</v>
      </c>
      <c r="Z4" s="7" t="str">
        <f t="shared" ref="Z4" si="17">T4</f>
        <v>FW_sep.</v>
      </c>
      <c r="AA4" s="8" t="str">
        <f t="shared" ref="AA4" si="18">U4</f>
        <v>FW_residual</v>
      </c>
      <c r="AB4" s="8" t="str">
        <f t="shared" ref="AB4" si="19">V4</f>
        <v>FW_AD</v>
      </c>
      <c r="AC4" s="8" t="str">
        <f t="shared" ref="AC4" si="20">W4</f>
        <v>FW_Inc</v>
      </c>
      <c r="AD4" s="8" t="str">
        <f t="shared" ref="AD4" si="21">X4</f>
        <v>SS_AD_Inc</v>
      </c>
      <c r="AE4" s="9" t="str">
        <f t="shared" ref="AE4" si="22">Y4</f>
        <v>SS_AD_UOL</v>
      </c>
    </row>
    <row r="5" spans="1:31" s="3" customFormat="1" ht="27.6" x14ac:dyDescent="0.3">
      <c r="B5" s="10" t="s">
        <v>37</v>
      </c>
      <c r="C5" s="11" t="str">
        <f>$B$5</f>
        <v>kg CO2-Eq</v>
      </c>
      <c r="D5" s="11" t="str">
        <f t="shared" ref="D5:AE5" si="23">$B$5</f>
        <v>kg CO2-Eq</v>
      </c>
      <c r="E5" s="11" t="str">
        <f t="shared" si="23"/>
        <v>kg CO2-Eq</v>
      </c>
      <c r="F5" s="11" t="str">
        <f t="shared" si="23"/>
        <v>kg CO2-Eq</v>
      </c>
      <c r="G5" s="12" t="str">
        <f t="shared" si="23"/>
        <v>kg CO2-Eq</v>
      </c>
      <c r="H5" s="10" t="str">
        <f t="shared" si="23"/>
        <v>kg CO2-Eq</v>
      </c>
      <c r="I5" s="11" t="str">
        <f t="shared" si="23"/>
        <v>kg CO2-Eq</v>
      </c>
      <c r="J5" s="11" t="str">
        <f t="shared" si="23"/>
        <v>kg CO2-Eq</v>
      </c>
      <c r="K5" s="11" t="str">
        <f t="shared" si="23"/>
        <v>kg CO2-Eq</v>
      </c>
      <c r="L5" s="11" t="str">
        <f t="shared" si="23"/>
        <v>kg CO2-Eq</v>
      </c>
      <c r="M5" s="12" t="str">
        <f t="shared" si="23"/>
        <v>kg CO2-Eq</v>
      </c>
      <c r="N5" s="10" t="str">
        <f t="shared" si="23"/>
        <v>kg CO2-Eq</v>
      </c>
      <c r="O5" s="11" t="str">
        <f t="shared" si="23"/>
        <v>kg CO2-Eq</v>
      </c>
      <c r="P5" s="11" t="str">
        <f t="shared" si="23"/>
        <v>kg CO2-Eq</v>
      </c>
      <c r="Q5" s="11" t="str">
        <f t="shared" si="23"/>
        <v>kg CO2-Eq</v>
      </c>
      <c r="R5" s="11" t="str">
        <f t="shared" si="23"/>
        <v>kg CO2-Eq</v>
      </c>
      <c r="S5" s="12" t="str">
        <f t="shared" si="23"/>
        <v>kg CO2-Eq</v>
      </c>
      <c r="T5" s="10" t="str">
        <f t="shared" si="23"/>
        <v>kg CO2-Eq</v>
      </c>
      <c r="U5" s="11" t="str">
        <f t="shared" si="23"/>
        <v>kg CO2-Eq</v>
      </c>
      <c r="V5" s="11" t="str">
        <f t="shared" si="23"/>
        <v>kg CO2-Eq</v>
      </c>
      <c r="W5" s="11" t="str">
        <f t="shared" si="23"/>
        <v>kg CO2-Eq</v>
      </c>
      <c r="X5" s="11" t="str">
        <f t="shared" si="23"/>
        <v>kg CO2-Eq</v>
      </c>
      <c r="Y5" s="12" t="str">
        <f t="shared" si="23"/>
        <v>kg CO2-Eq</v>
      </c>
      <c r="Z5" s="10" t="str">
        <f t="shared" si="23"/>
        <v>kg CO2-Eq</v>
      </c>
      <c r="AA5" s="11" t="str">
        <f t="shared" si="23"/>
        <v>kg CO2-Eq</v>
      </c>
      <c r="AB5" s="11" t="str">
        <f t="shared" si="23"/>
        <v>kg CO2-Eq</v>
      </c>
      <c r="AC5" s="11" t="str">
        <f t="shared" si="23"/>
        <v>kg CO2-Eq</v>
      </c>
      <c r="AD5" s="11" t="str">
        <f t="shared" si="23"/>
        <v>kg CO2-Eq</v>
      </c>
      <c r="AE5" s="12" t="str">
        <f t="shared" si="23"/>
        <v>kg CO2-Eq</v>
      </c>
    </row>
    <row r="6" spans="1:31" s="3" customFormat="1" x14ac:dyDescent="0.3">
      <c r="A6" s="42" t="s">
        <v>125</v>
      </c>
      <c r="B6" s="28">
        <v>3.9347065317375702</v>
      </c>
      <c r="C6" s="26">
        <v>3.9730205398029899</v>
      </c>
      <c r="D6" s="26">
        <v>3.9200511612952789</v>
      </c>
      <c r="E6" s="26">
        <v>3.9517650396405108</v>
      </c>
      <c r="F6" s="26">
        <v>3.9494193659034158</v>
      </c>
      <c r="G6" s="29">
        <v>3.9416645433075108</v>
      </c>
      <c r="H6" s="28">
        <v>3.88962658220722</v>
      </c>
      <c r="I6" s="26">
        <v>3.8268391786354723</v>
      </c>
      <c r="J6" s="26">
        <v>3.883988980223771</v>
      </c>
      <c r="K6" s="26">
        <v>3.8642216273837349</v>
      </c>
      <c r="L6" s="26">
        <v>3.8887741778550806</v>
      </c>
      <c r="M6" s="29">
        <v>3.867434128133167</v>
      </c>
      <c r="N6" s="28">
        <v>3.2023141081220019</v>
      </c>
      <c r="O6" s="26">
        <v>3.2069496132478887</v>
      </c>
      <c r="P6" s="26">
        <v>3.228310910713585</v>
      </c>
      <c r="Q6" s="26">
        <v>3.2414179829487426</v>
      </c>
      <c r="R6" s="26">
        <v>3.2176903295088231</v>
      </c>
      <c r="S6" s="29">
        <v>3.2159751187240366</v>
      </c>
      <c r="T6" s="28">
        <v>3.2054267023957492</v>
      </c>
      <c r="U6" s="26">
        <v>3.1956858505363015</v>
      </c>
      <c r="V6" s="26">
        <v>3.2226865509580427</v>
      </c>
      <c r="W6" s="26">
        <v>3.1864344436873653</v>
      </c>
      <c r="X6" s="26">
        <v>3.1948236533029908</v>
      </c>
      <c r="Y6" s="29">
        <v>3.2295100606508198</v>
      </c>
      <c r="Z6" s="28">
        <v>3.3931003393485351</v>
      </c>
      <c r="AA6" s="26">
        <v>3.3938667432540037</v>
      </c>
      <c r="AB6" s="26">
        <v>3.3849283093012139</v>
      </c>
      <c r="AC6" s="26">
        <v>3.3702728903293262</v>
      </c>
      <c r="AD6" s="26">
        <v>3.347508947689255</v>
      </c>
      <c r="AE6" s="29">
        <v>3.3771435610320935</v>
      </c>
    </row>
    <row r="7" spans="1:31" s="3" customFormat="1" x14ac:dyDescent="0.3">
      <c r="A7" s="42" t="s">
        <v>126</v>
      </c>
      <c r="B7" s="13">
        <v>1.3151004256539525</v>
      </c>
      <c r="C7" s="14">
        <v>1.299502647097913</v>
      </c>
      <c r="D7" s="14">
        <v>1.2944797003698951</v>
      </c>
      <c r="E7" s="14">
        <v>1.2982418045813684</v>
      </c>
      <c r="F7" s="14">
        <v>1.3066624845806016</v>
      </c>
      <c r="G7" s="15">
        <v>1.284103634271494</v>
      </c>
      <c r="H7" s="13">
        <v>2.0222449508748239</v>
      </c>
      <c r="I7" s="14">
        <v>2.0097573842589145</v>
      </c>
      <c r="J7" s="14">
        <v>2.0030347268724222</v>
      </c>
      <c r="K7" s="14">
        <v>2.0059075032571192</v>
      </c>
      <c r="L7" s="14">
        <v>2.021451019027221</v>
      </c>
      <c r="M7" s="15">
        <v>2.0126110451404169</v>
      </c>
      <c r="N7" s="13">
        <v>1.1509664953839929</v>
      </c>
      <c r="O7" s="14">
        <v>1.1440111439689222</v>
      </c>
      <c r="P7" s="14">
        <v>1.144294446700739</v>
      </c>
      <c r="Q7" s="14">
        <v>1.1230491363483928</v>
      </c>
      <c r="R7" s="14">
        <v>1.1471035995542325</v>
      </c>
      <c r="S7" s="15">
        <v>1.134000352183294</v>
      </c>
      <c r="T7" s="13">
        <v>1.6655239836963351</v>
      </c>
      <c r="U7" s="14">
        <v>1.6823131922707215</v>
      </c>
      <c r="V7" s="14">
        <v>1.6575672986658809</v>
      </c>
      <c r="W7" s="14">
        <v>1.6633593089753125</v>
      </c>
      <c r="X7" s="14">
        <v>1.6837396736168573</v>
      </c>
      <c r="Y7" s="15">
        <v>1.6733640355911847</v>
      </c>
      <c r="Z7" s="13">
        <v>1.3753704543368779</v>
      </c>
      <c r="AA7" s="14">
        <v>1.3689719094919404</v>
      </c>
      <c r="AB7" s="14">
        <v>1.3765295759978551</v>
      </c>
      <c r="AC7" s="14">
        <v>1.3869549877400726</v>
      </c>
      <c r="AD7" s="14">
        <v>1.3839329899067461</v>
      </c>
      <c r="AE7" s="15">
        <v>1.3788336930019474</v>
      </c>
    </row>
    <row r="8" spans="1:31" s="3" customFormat="1" x14ac:dyDescent="0.3">
      <c r="A8" s="42" t="s">
        <v>127</v>
      </c>
      <c r="B8" s="13">
        <v>1.4729730495048068</v>
      </c>
      <c r="C8" s="14">
        <v>1.4609016472225489</v>
      </c>
      <c r="D8" s="14">
        <v>1.4818581520991065</v>
      </c>
      <c r="E8" s="14">
        <v>1.4620724970048968</v>
      </c>
      <c r="F8" s="14">
        <v>3.6262219306931254</v>
      </c>
      <c r="G8" s="15">
        <v>3.6404033926386425</v>
      </c>
      <c r="H8" s="13">
        <v>3.4210367705444189</v>
      </c>
      <c r="I8" s="14">
        <v>3.3980456151650622</v>
      </c>
      <c r="J8" s="14">
        <v>3.3891729471789342</v>
      </c>
      <c r="K8" s="14">
        <v>3.3971497241308892</v>
      </c>
      <c r="L8" s="14">
        <v>3.3684060209870781</v>
      </c>
      <c r="M8" s="15">
        <v>3.3821305965072628</v>
      </c>
      <c r="N8" s="13">
        <v>2.3474274455646138</v>
      </c>
      <c r="O8" s="14">
        <v>2.2997476876627116</v>
      </c>
      <c r="P8" s="14">
        <v>2.336639010480476</v>
      </c>
      <c r="Q8" s="14">
        <v>2.2016738175862143</v>
      </c>
      <c r="R8" s="14">
        <v>3.4475682420310774</v>
      </c>
      <c r="S8" s="15">
        <v>3.4837993380313361</v>
      </c>
      <c r="T8" s="13">
        <v>3.5850448672436572</v>
      </c>
      <c r="U8" s="14">
        <v>3.4218171581353425</v>
      </c>
      <c r="V8" s="14">
        <v>3.494989452614091</v>
      </c>
      <c r="W8" s="14">
        <v>3.4955603417514083</v>
      </c>
      <c r="X8" s="14">
        <v>3.4794009401185355</v>
      </c>
      <c r="Y8" s="15">
        <v>3.5044818520843393</v>
      </c>
      <c r="Z8" s="13">
        <v>1.5367351875124451</v>
      </c>
      <c r="AA8" s="14">
        <v>1.5388790881391174</v>
      </c>
      <c r="AB8" s="14">
        <v>1.5317808798068031</v>
      </c>
      <c r="AC8" s="14">
        <v>1.5602578737788477</v>
      </c>
      <c r="AD8" s="14">
        <v>3.2196309990454752</v>
      </c>
      <c r="AE8" s="15">
        <v>3.2890452688287635</v>
      </c>
    </row>
    <row r="9" spans="1:31" s="3" customFormat="1" x14ac:dyDescent="0.3">
      <c r="A9" s="42" t="s">
        <v>128</v>
      </c>
      <c r="B9" s="13">
        <v>0.12340996136694338</v>
      </c>
      <c r="C9" s="14">
        <v>0.12463579092317288</v>
      </c>
      <c r="D9" s="14">
        <v>0.11769743074026658</v>
      </c>
      <c r="E9" s="14">
        <v>0.1305542193538981</v>
      </c>
      <c r="F9" s="14">
        <v>0.29486881540666882</v>
      </c>
      <c r="G9" s="15">
        <v>0.28976744059372977</v>
      </c>
      <c r="H9" s="13">
        <v>0.15856983024584662</v>
      </c>
      <c r="I9" s="14">
        <v>0.1629659689617709</v>
      </c>
      <c r="J9" s="14">
        <v>0.17169429472019654</v>
      </c>
      <c r="K9" s="14">
        <v>0.16688457091068631</v>
      </c>
      <c r="L9" s="14">
        <v>0.17977521618351239</v>
      </c>
      <c r="M9" s="15">
        <v>0.14177866136967621</v>
      </c>
      <c r="N9" s="13">
        <v>0.63782424342839383</v>
      </c>
      <c r="O9" s="14">
        <v>0.62234771053747773</v>
      </c>
      <c r="P9" s="14">
        <v>0.62957034041855697</v>
      </c>
      <c r="Q9" s="14">
        <v>0.5876879521021583</v>
      </c>
      <c r="R9" s="14">
        <v>0.96197310943399739</v>
      </c>
      <c r="S9" s="15">
        <v>0.9488004175892174</v>
      </c>
      <c r="T9" s="13">
        <v>0.81638118394398129</v>
      </c>
      <c r="U9" s="14">
        <v>0.81770092195153654</v>
      </c>
      <c r="V9" s="14">
        <v>0.79096530846281399</v>
      </c>
      <c r="W9" s="14">
        <v>0.81908287140999891</v>
      </c>
      <c r="X9" s="14">
        <v>0.80933669671742481</v>
      </c>
      <c r="Y9" s="15">
        <v>0.77090049597106247</v>
      </c>
      <c r="Z9" s="13">
        <v>0.42427466612731907</v>
      </c>
      <c r="AA9" s="14">
        <v>0.42499948116145231</v>
      </c>
      <c r="AB9" s="14">
        <v>0.43230207616037258</v>
      </c>
      <c r="AC9" s="14">
        <v>0.43213966474287863</v>
      </c>
      <c r="AD9" s="14">
        <v>0.88316227437789019</v>
      </c>
      <c r="AE9" s="15">
        <v>0.88449197256633894</v>
      </c>
    </row>
    <row r="10" spans="1:31" s="3" customFormat="1" x14ac:dyDescent="0.3">
      <c r="A10" s="42" t="s">
        <v>129</v>
      </c>
      <c r="B10" s="13">
        <v>0.31255624145113303</v>
      </c>
      <c r="C10" s="14">
        <v>0.31726075902348899</v>
      </c>
      <c r="D10" s="14">
        <v>0.31787984845620559</v>
      </c>
      <c r="E10" s="14">
        <v>0.31424822305308253</v>
      </c>
      <c r="F10" s="14">
        <v>0</v>
      </c>
      <c r="G10" s="15">
        <v>0.51941448224767439</v>
      </c>
      <c r="H10" s="13">
        <v>0</v>
      </c>
      <c r="I10" s="14">
        <v>0</v>
      </c>
      <c r="J10" s="14">
        <v>0</v>
      </c>
      <c r="K10" s="14">
        <v>0</v>
      </c>
      <c r="L10" s="14">
        <v>0</v>
      </c>
      <c r="M10" s="15">
        <v>0</v>
      </c>
      <c r="N10" s="13">
        <v>0.27900052216233667</v>
      </c>
      <c r="O10" s="14">
        <v>0.28127301446569203</v>
      </c>
      <c r="P10" s="14">
        <v>0.27901848054998302</v>
      </c>
      <c r="Q10" s="14">
        <v>0.28294554937704469</v>
      </c>
      <c r="R10" s="14">
        <v>0</v>
      </c>
      <c r="S10" s="15">
        <v>0.35421723598305943</v>
      </c>
      <c r="T10" s="13">
        <v>0</v>
      </c>
      <c r="U10" s="14">
        <v>0</v>
      </c>
      <c r="V10" s="14">
        <v>0</v>
      </c>
      <c r="W10" s="14">
        <v>0</v>
      </c>
      <c r="X10" s="14">
        <v>0</v>
      </c>
      <c r="Y10" s="15">
        <v>0</v>
      </c>
      <c r="Z10" s="13">
        <v>0.31808619414664924</v>
      </c>
      <c r="AA10" s="14">
        <v>0.31634522708791124</v>
      </c>
      <c r="AB10" s="14">
        <v>0.31629709064214706</v>
      </c>
      <c r="AC10" s="14">
        <v>0.3133663960564736</v>
      </c>
      <c r="AD10" s="14">
        <v>0</v>
      </c>
      <c r="AE10" s="15">
        <v>0.28580278169634971</v>
      </c>
    </row>
    <row r="11" spans="1:31" s="3" customFormat="1" x14ac:dyDescent="0.3">
      <c r="A11" s="42" t="s">
        <v>130</v>
      </c>
      <c r="B11" s="13">
        <v>1.0574002817406534</v>
      </c>
      <c r="C11" s="14">
        <v>1.076900812652033</v>
      </c>
      <c r="D11" s="14">
        <v>1.0673910948649155</v>
      </c>
      <c r="E11" s="14">
        <v>1.0662097225802361</v>
      </c>
      <c r="F11" s="14">
        <v>0</v>
      </c>
      <c r="G11" s="15">
        <v>1.0155265294361033</v>
      </c>
      <c r="H11" s="13">
        <v>0</v>
      </c>
      <c r="I11" s="14">
        <v>0</v>
      </c>
      <c r="J11" s="14">
        <v>0</v>
      </c>
      <c r="K11" s="14">
        <v>0</v>
      </c>
      <c r="L11" s="14">
        <v>0</v>
      </c>
      <c r="M11" s="15">
        <v>2.9399216781687691</v>
      </c>
      <c r="N11" s="13">
        <v>1.0460662533610836</v>
      </c>
      <c r="O11" s="14">
        <v>1.029528427157911</v>
      </c>
      <c r="P11" s="14">
        <v>1.0306133163587288</v>
      </c>
      <c r="Q11" s="14">
        <v>1.0114888700857843</v>
      </c>
      <c r="R11" s="14">
        <v>0</v>
      </c>
      <c r="S11" s="15">
        <v>0.851782645544648</v>
      </c>
      <c r="T11" s="13">
        <v>4.5826079379418827</v>
      </c>
      <c r="U11" s="14">
        <v>4.6447801896493166</v>
      </c>
      <c r="V11" s="14">
        <v>4.5699574918354795</v>
      </c>
      <c r="W11" s="14">
        <v>4.5721846508813444</v>
      </c>
      <c r="X11" s="14">
        <v>0</v>
      </c>
      <c r="Y11" s="15">
        <v>4.6053327949686542</v>
      </c>
      <c r="Z11" s="13">
        <v>1.3203021526423546</v>
      </c>
      <c r="AA11" s="14">
        <v>1.3433859830810586</v>
      </c>
      <c r="AB11" s="14">
        <v>1.3292008436257043</v>
      </c>
      <c r="AC11" s="14">
        <v>1.318089834341861</v>
      </c>
      <c r="AD11" s="14">
        <v>0</v>
      </c>
      <c r="AE11" s="15">
        <v>1.4443669585207248</v>
      </c>
    </row>
    <row r="12" spans="1:31" s="3" customFormat="1" x14ac:dyDescent="0.3">
      <c r="A12" s="42" t="s">
        <v>131</v>
      </c>
      <c r="B12" s="13">
        <v>0.40043797461951686</v>
      </c>
      <c r="C12" s="14">
        <v>0.40357854292986883</v>
      </c>
      <c r="D12" s="14">
        <v>0.40021107028086339</v>
      </c>
      <c r="E12" s="14">
        <v>0.51334306086312054</v>
      </c>
      <c r="F12" s="14">
        <v>1.6027078642750847</v>
      </c>
      <c r="G12" s="15">
        <v>0.21934257643412919</v>
      </c>
      <c r="H12" s="13">
        <v>1.3193209660856573</v>
      </c>
      <c r="I12" s="14">
        <v>1.3107119382831245</v>
      </c>
      <c r="J12" s="14">
        <v>1.3171529315996893</v>
      </c>
      <c r="K12" s="14">
        <v>1.3227399437856178</v>
      </c>
      <c r="L12" s="14">
        <v>1.3147540123076666</v>
      </c>
      <c r="M12" s="15">
        <v>0.58619832558840901</v>
      </c>
      <c r="N12" s="13">
        <v>0.10557172224059461</v>
      </c>
      <c r="O12" s="14">
        <v>0.10417629873998924</v>
      </c>
      <c r="P12" s="14">
        <v>0.10264924603034607</v>
      </c>
      <c r="Q12" s="14">
        <v>0.25400405959624661</v>
      </c>
      <c r="R12" s="14">
        <v>1.0491454525770072</v>
      </c>
      <c r="S12" s="15">
        <v>0.10462405974643399</v>
      </c>
      <c r="T12" s="13">
        <v>0.52949124791795499</v>
      </c>
      <c r="U12" s="14">
        <v>0.52896014338023578</v>
      </c>
      <c r="V12" s="14">
        <v>0.53228311486147695</v>
      </c>
      <c r="W12" s="14">
        <v>0.53576445381250182</v>
      </c>
      <c r="X12" s="14">
        <v>1.1553663029447114</v>
      </c>
      <c r="Y12" s="15">
        <v>0.52841705604516498</v>
      </c>
      <c r="Z12" s="13">
        <v>1.8005093056751683E-2</v>
      </c>
      <c r="AA12" s="14">
        <v>1.8014578179276469E-2</v>
      </c>
      <c r="AB12" s="14">
        <v>1.7949827390666816E-2</v>
      </c>
      <c r="AC12" s="14">
        <v>0.23723230297729986</v>
      </c>
      <c r="AD12" s="14">
        <v>0.59396663146861195</v>
      </c>
      <c r="AE12" s="15">
        <v>1.7894120141670591E-2</v>
      </c>
    </row>
    <row r="13" spans="1:31" s="3" customFormat="1" ht="27.6" x14ac:dyDescent="0.3">
      <c r="A13" s="42" t="s">
        <v>132</v>
      </c>
      <c r="B13" s="13">
        <v>-0.2050077904218961</v>
      </c>
      <c r="C13" s="14">
        <v>-0.20527505549611305</v>
      </c>
      <c r="D13" s="14">
        <v>-0.20515979422586669</v>
      </c>
      <c r="E13" s="14">
        <v>-0.31393750888305527</v>
      </c>
      <c r="F13" s="14">
        <v>-0.60310694545611798</v>
      </c>
      <c r="G13" s="15">
        <v>-6.5235507002574897E-2</v>
      </c>
      <c r="H13" s="13">
        <v>-1.2084619160791581</v>
      </c>
      <c r="I13" s="14">
        <v>-1.1947236757136293</v>
      </c>
      <c r="J13" s="14">
        <v>-1.169854020057572</v>
      </c>
      <c r="K13" s="14">
        <v>-1.1937802413255729</v>
      </c>
      <c r="L13" s="14">
        <v>-1.1930294603789124</v>
      </c>
      <c r="M13" s="15">
        <v>-0.44417908661611766</v>
      </c>
      <c r="N13" s="13">
        <v>-3.7296496700798321E-2</v>
      </c>
      <c r="O13" s="14">
        <v>-3.6581628983196557E-2</v>
      </c>
      <c r="P13" s="14">
        <v>-3.627466574166447E-2</v>
      </c>
      <c r="Q13" s="14">
        <v>-9.739543892236216E-2</v>
      </c>
      <c r="R13" s="14">
        <v>-0.10588140871191057</v>
      </c>
      <c r="S13" s="15">
        <v>-3.7085052598217275E-2</v>
      </c>
      <c r="T13" s="13">
        <v>-7.7608324405412946E-2</v>
      </c>
      <c r="U13" s="14">
        <v>-7.7964993134281221E-2</v>
      </c>
      <c r="V13" s="14">
        <v>-7.7161014705219966E-2</v>
      </c>
      <c r="W13" s="14">
        <v>-7.9440454158981322E-2</v>
      </c>
      <c r="X13" s="14">
        <v>-0.25142500204044788</v>
      </c>
      <c r="Y13" s="15">
        <v>-7.7566269661378334E-2</v>
      </c>
      <c r="Z13" s="13">
        <v>0</v>
      </c>
      <c r="AA13" s="14">
        <v>0</v>
      </c>
      <c r="AB13" s="14">
        <v>0</v>
      </c>
      <c r="AC13" s="14">
        <v>-0.32299202518868114</v>
      </c>
      <c r="AD13" s="14">
        <v>-0.19304611187423845</v>
      </c>
      <c r="AE13" s="15">
        <v>0</v>
      </c>
    </row>
    <row r="14" spans="1:31" s="3" customFormat="1" x14ac:dyDescent="0.3">
      <c r="A14" s="42" t="s">
        <v>133</v>
      </c>
      <c r="B14" s="13">
        <v>0</v>
      </c>
      <c r="C14" s="14">
        <v>0</v>
      </c>
      <c r="D14" s="14">
        <v>0</v>
      </c>
      <c r="E14" s="14">
        <v>0</v>
      </c>
      <c r="F14" s="14">
        <v>0</v>
      </c>
      <c r="G14" s="15">
        <v>0</v>
      </c>
      <c r="H14" s="13">
        <v>0</v>
      </c>
      <c r="I14" s="14">
        <v>0</v>
      </c>
      <c r="J14" s="14">
        <v>0</v>
      </c>
      <c r="K14" s="14">
        <v>0</v>
      </c>
      <c r="L14" s="14">
        <v>0</v>
      </c>
      <c r="M14" s="15">
        <v>0</v>
      </c>
      <c r="N14" s="13">
        <v>2.6621712717062893</v>
      </c>
      <c r="O14" s="14">
        <v>2.6267312184767544</v>
      </c>
      <c r="P14" s="14">
        <v>2.6113499112325727</v>
      </c>
      <c r="Q14" s="14">
        <v>0</v>
      </c>
      <c r="R14" s="14">
        <v>2.6441215450376641</v>
      </c>
      <c r="S14" s="15">
        <v>2.6169833468370807</v>
      </c>
      <c r="T14" s="13">
        <v>0</v>
      </c>
      <c r="U14" s="14">
        <v>0</v>
      </c>
      <c r="V14" s="14">
        <v>0</v>
      </c>
      <c r="W14" s="14">
        <v>0</v>
      </c>
      <c r="X14" s="14">
        <v>0</v>
      </c>
      <c r="Y14" s="15">
        <v>0</v>
      </c>
      <c r="Z14" s="13">
        <v>2.1964344651898724</v>
      </c>
      <c r="AA14" s="14">
        <v>2.1552304745363466</v>
      </c>
      <c r="AB14" s="14">
        <v>2.1575605535076501</v>
      </c>
      <c r="AC14" s="14">
        <v>0</v>
      </c>
      <c r="AD14" s="14">
        <v>2.1907525440311386</v>
      </c>
      <c r="AE14" s="15">
        <v>2.1602263802439214</v>
      </c>
    </row>
    <row r="15" spans="1:31" s="3" customFormat="1" x14ac:dyDescent="0.3">
      <c r="A15" s="42" t="s">
        <v>134</v>
      </c>
      <c r="B15" s="30">
        <v>5.0542799006597132</v>
      </c>
      <c r="C15" s="27">
        <v>4.9719236603415924</v>
      </c>
      <c r="D15" s="27">
        <v>5.0264904487176709</v>
      </c>
      <c r="E15" s="27">
        <v>4.9764817306623694</v>
      </c>
      <c r="F15" s="27">
        <v>4.8696364690796132</v>
      </c>
      <c r="G15" s="31">
        <v>4.9641494724559188</v>
      </c>
      <c r="H15" s="30">
        <v>4.4376407179572439</v>
      </c>
      <c r="I15" s="27">
        <v>4.3998855486002428</v>
      </c>
      <c r="J15" s="27">
        <v>4.3798324426466007</v>
      </c>
      <c r="K15" s="27">
        <v>4.4114162099545213</v>
      </c>
      <c r="L15" s="27">
        <v>4.4385521220899671</v>
      </c>
      <c r="M15" s="31">
        <v>0.59831625806275346</v>
      </c>
      <c r="N15" s="30">
        <v>4.2991712765174626</v>
      </c>
      <c r="O15" s="27">
        <v>4.2781154203950145</v>
      </c>
      <c r="P15" s="27">
        <v>4.2177227869228959</v>
      </c>
      <c r="Q15" s="27">
        <v>4.2953853568172349</v>
      </c>
      <c r="R15" s="27">
        <v>4.2588221055537678</v>
      </c>
      <c r="S15" s="31">
        <v>4.1884301153207186</v>
      </c>
      <c r="T15" s="30">
        <v>0.82468082133330112</v>
      </c>
      <c r="U15" s="27">
        <v>0.81050302494303139</v>
      </c>
      <c r="V15" s="27">
        <v>0.82972460646841606</v>
      </c>
      <c r="W15" s="27">
        <v>0.81695441859175411</v>
      </c>
      <c r="X15" s="27">
        <v>6.0488114483364308</v>
      </c>
      <c r="Y15" s="31">
        <v>0.82171961488370904</v>
      </c>
      <c r="Z15" s="30">
        <v>7.5763123916210668</v>
      </c>
      <c r="AA15" s="27">
        <v>7.5584003806149838</v>
      </c>
      <c r="AB15" s="27">
        <v>7.4226979117448071</v>
      </c>
      <c r="AC15" s="27">
        <v>7.6092344896519659</v>
      </c>
      <c r="AD15" s="27">
        <v>7.4739103610576576</v>
      </c>
      <c r="AE15" s="31">
        <v>7.4865338828503871</v>
      </c>
    </row>
    <row r="16" spans="1:31" s="3" customFormat="1" x14ac:dyDescent="0.3">
      <c r="A16" s="42" t="s">
        <v>135</v>
      </c>
      <c r="B16" s="28">
        <v>0</v>
      </c>
      <c r="C16" s="26">
        <v>0</v>
      </c>
      <c r="D16" s="26">
        <v>0</v>
      </c>
      <c r="E16" s="26">
        <v>0</v>
      </c>
      <c r="F16" s="26">
        <v>0</v>
      </c>
      <c r="G16" s="29">
        <v>0</v>
      </c>
      <c r="H16" s="28">
        <v>0</v>
      </c>
      <c r="I16" s="26">
        <v>0</v>
      </c>
      <c r="J16" s="26">
        <v>0</v>
      </c>
      <c r="K16" s="26">
        <v>0</v>
      </c>
      <c r="L16" s="26">
        <v>0</v>
      </c>
      <c r="M16" s="29">
        <v>0</v>
      </c>
      <c r="N16" s="28">
        <v>0</v>
      </c>
      <c r="O16" s="26">
        <v>0</v>
      </c>
      <c r="P16" s="26">
        <v>0</v>
      </c>
      <c r="Q16" s="26">
        <v>0</v>
      </c>
      <c r="R16" s="26">
        <v>0</v>
      </c>
      <c r="S16" s="29">
        <v>0</v>
      </c>
      <c r="T16" s="28">
        <v>0</v>
      </c>
      <c r="U16" s="26">
        <v>0</v>
      </c>
      <c r="V16" s="26">
        <v>0</v>
      </c>
      <c r="W16" s="26">
        <v>0</v>
      </c>
      <c r="X16" s="26">
        <v>0</v>
      </c>
      <c r="Y16" s="29">
        <v>0</v>
      </c>
      <c r="Z16" s="28">
        <v>0</v>
      </c>
      <c r="AA16" s="26">
        <v>0</v>
      </c>
      <c r="AB16" s="26">
        <v>0</v>
      </c>
      <c r="AC16" s="26">
        <v>0</v>
      </c>
      <c r="AD16" s="26">
        <v>0</v>
      </c>
      <c r="AE16" s="29">
        <v>0</v>
      </c>
    </row>
    <row r="17" spans="1:31" s="3" customFormat="1" x14ac:dyDescent="0.3">
      <c r="A17" s="42" t="s">
        <v>136</v>
      </c>
      <c r="B17" s="13">
        <v>-1.3161819957718572</v>
      </c>
      <c r="C17" s="14">
        <v>-1.0886998244134711</v>
      </c>
      <c r="D17" s="14">
        <v>-1.2956197375528691</v>
      </c>
      <c r="E17" s="14">
        <v>-0.94799440939527746</v>
      </c>
      <c r="F17" s="14">
        <v>-1.3077440082632559</v>
      </c>
      <c r="G17" s="15">
        <v>-1.2852152481764834</v>
      </c>
      <c r="H17" s="13">
        <v>-2.0222449508748239</v>
      </c>
      <c r="I17" s="14">
        <v>-0.86251372928434988</v>
      </c>
      <c r="J17" s="14">
        <v>-2.0030347268724222</v>
      </c>
      <c r="K17" s="14">
        <v>-0.88599384645457335</v>
      </c>
      <c r="L17" s="14">
        <v>-2.021451019027221</v>
      </c>
      <c r="M17" s="15">
        <v>-2.0126110451404169</v>
      </c>
      <c r="N17" s="13">
        <v>-1.1528594984311686</v>
      </c>
      <c r="O17" s="14">
        <v>-0.94978444552378993</v>
      </c>
      <c r="P17" s="14">
        <v>-1.1461832546497877</v>
      </c>
      <c r="Q17" s="14">
        <v>-0.89968294010377414</v>
      </c>
      <c r="R17" s="14">
        <v>-1.1490284923501213</v>
      </c>
      <c r="S17" s="15">
        <v>-1.1359171833243016</v>
      </c>
      <c r="T17" s="13">
        <v>-1.6374052344213115</v>
      </c>
      <c r="U17" s="14">
        <v>-1.16525411008196</v>
      </c>
      <c r="V17" s="14">
        <v>-1.6575672986658809</v>
      </c>
      <c r="W17" s="14">
        <v>-1.1679156828696466</v>
      </c>
      <c r="X17" s="14">
        <v>-1.65492997462738</v>
      </c>
      <c r="Y17" s="15">
        <v>-1.6457199153276911</v>
      </c>
      <c r="Z17" s="13">
        <v>-1.0837306687836537</v>
      </c>
      <c r="AA17" s="14">
        <v>-0.87525245005474039</v>
      </c>
      <c r="AB17" s="14">
        <v>-1.3773296923395146</v>
      </c>
      <c r="AC17" s="14">
        <v>-0.92232616815047286</v>
      </c>
      <c r="AD17" s="14">
        <v>-1.0946195325743011</v>
      </c>
      <c r="AE17" s="15">
        <v>-1.087853938648448</v>
      </c>
    </row>
    <row r="18" spans="1:31" s="3" customFormat="1" x14ac:dyDescent="0.3">
      <c r="A18" s="42" t="s">
        <v>137</v>
      </c>
      <c r="B18" s="13">
        <v>-5.1338120218946353</v>
      </c>
      <c r="C18" s="14">
        <v>0</v>
      </c>
      <c r="D18" s="14">
        <v>-5.1405898217925978</v>
      </c>
      <c r="E18" s="14">
        <v>0</v>
      </c>
      <c r="F18" s="14">
        <v>-5.0883277315192874</v>
      </c>
      <c r="G18" s="15">
        <v>-5.0979713481810531</v>
      </c>
      <c r="H18" s="13">
        <v>-5.1020840342666487</v>
      </c>
      <c r="I18" s="14">
        <v>0</v>
      </c>
      <c r="J18" s="14">
        <v>-5.0449613332602983</v>
      </c>
      <c r="K18" s="14">
        <v>0</v>
      </c>
      <c r="L18" s="14">
        <v>-5.0136021516204723</v>
      </c>
      <c r="M18" s="15">
        <v>-5.0250360456660124</v>
      </c>
      <c r="N18" s="13">
        <v>-5.0629412479989391</v>
      </c>
      <c r="O18" s="14">
        <v>-0.94050800805513213</v>
      </c>
      <c r="P18" s="14">
        <v>-5.0591260128013218</v>
      </c>
      <c r="Q18" s="14">
        <v>0</v>
      </c>
      <c r="R18" s="14">
        <v>-4.9625230251082293</v>
      </c>
      <c r="S18" s="15">
        <v>-5.0210014765759441</v>
      </c>
      <c r="T18" s="13">
        <v>0</v>
      </c>
      <c r="U18" s="14">
        <v>0</v>
      </c>
      <c r="V18" s="14">
        <v>-5.171516572505622</v>
      </c>
      <c r="W18" s="14">
        <v>0</v>
      </c>
      <c r="X18" s="14">
        <v>0</v>
      </c>
      <c r="Y18" s="15">
        <v>0</v>
      </c>
      <c r="Z18" s="13">
        <v>-3.3652217764191454</v>
      </c>
      <c r="AA18" s="14">
        <v>0</v>
      </c>
      <c r="AB18" s="14">
        <v>-4.4472073959347096</v>
      </c>
      <c r="AC18" s="14">
        <v>0</v>
      </c>
      <c r="AD18" s="14">
        <v>-3.3264617330300674</v>
      </c>
      <c r="AE18" s="15">
        <v>-3.4140360220552641</v>
      </c>
    </row>
    <row r="19" spans="1:31" s="3" customFormat="1" x14ac:dyDescent="0.3">
      <c r="A19" s="42" t="s">
        <v>138</v>
      </c>
      <c r="B19" s="13">
        <v>-0.41269024138958488</v>
      </c>
      <c r="C19" s="14">
        <v>0</v>
      </c>
      <c r="D19" s="14">
        <v>-0.38979259685964801</v>
      </c>
      <c r="E19" s="14">
        <v>0</v>
      </c>
      <c r="F19" s="14">
        <v>-0.40288979046476087</v>
      </c>
      <c r="G19" s="15">
        <v>-0.39716549186336536</v>
      </c>
      <c r="H19" s="13">
        <v>-0.22833985405645044</v>
      </c>
      <c r="I19" s="14">
        <v>0</v>
      </c>
      <c r="J19" s="14">
        <v>-0.24730023015148889</v>
      </c>
      <c r="K19" s="14">
        <v>0</v>
      </c>
      <c r="L19" s="14">
        <v>-0.25774046727812849</v>
      </c>
      <c r="M19" s="15">
        <v>-0.20436986618780548</v>
      </c>
      <c r="N19" s="13">
        <v>-1.3916038039826626</v>
      </c>
      <c r="O19" s="14">
        <v>-0.23705719004017842</v>
      </c>
      <c r="P19" s="14">
        <v>-1.376828933809632</v>
      </c>
      <c r="Q19" s="14">
        <v>0</v>
      </c>
      <c r="R19" s="14">
        <v>-1.3945038094588691</v>
      </c>
      <c r="S19" s="15">
        <v>-1.3771110718100221</v>
      </c>
      <c r="T19" s="13">
        <v>0</v>
      </c>
      <c r="U19" s="14">
        <v>0</v>
      </c>
      <c r="V19" s="14">
        <v>-1.1596664981942377</v>
      </c>
      <c r="W19" s="14">
        <v>0</v>
      </c>
      <c r="X19" s="14">
        <v>0</v>
      </c>
      <c r="Y19" s="15">
        <v>0</v>
      </c>
      <c r="Z19" s="13">
        <v>-0.92732702927253263</v>
      </c>
      <c r="AA19" s="14">
        <v>0</v>
      </c>
      <c r="AB19" s="14">
        <v>-1.2522453673456506</v>
      </c>
      <c r="AC19" s="14">
        <v>0</v>
      </c>
      <c r="AD19" s="14">
        <v>-0.91999466436979238</v>
      </c>
      <c r="AE19" s="15">
        <v>-0.92174297671275884</v>
      </c>
    </row>
    <row r="20" spans="1:31" s="3" customFormat="1" x14ac:dyDescent="0.3">
      <c r="A20" s="42" t="s">
        <v>139</v>
      </c>
      <c r="B20" s="13">
        <v>-0.41592735406587639</v>
      </c>
      <c r="C20" s="14">
        <v>0</v>
      </c>
      <c r="D20" s="14">
        <v>-0.42858427930834181</v>
      </c>
      <c r="E20" s="14">
        <v>0</v>
      </c>
      <c r="F20" s="14">
        <v>-0.41482020008438497</v>
      </c>
      <c r="G20" s="15">
        <v>-0.41921021944559028</v>
      </c>
      <c r="H20" s="13">
        <v>0</v>
      </c>
      <c r="I20" s="14">
        <v>0</v>
      </c>
      <c r="J20" s="14">
        <v>0</v>
      </c>
      <c r="K20" s="14">
        <v>0</v>
      </c>
      <c r="L20" s="14">
        <v>0</v>
      </c>
      <c r="M20" s="15">
        <v>0</v>
      </c>
      <c r="N20" s="13">
        <v>-0.30907531577421077</v>
      </c>
      <c r="O20" s="14">
        <v>0</v>
      </c>
      <c r="P20" s="14">
        <v>-0.30940612779017468</v>
      </c>
      <c r="Q20" s="14">
        <v>0</v>
      </c>
      <c r="R20" s="14">
        <v>-0.31343848647612571</v>
      </c>
      <c r="S20" s="15">
        <v>-0.3128585446045159</v>
      </c>
      <c r="T20" s="13">
        <v>-0.72218946543317608</v>
      </c>
      <c r="U20" s="14">
        <v>0</v>
      </c>
      <c r="V20" s="14">
        <v>0</v>
      </c>
      <c r="W20" s="14">
        <v>0</v>
      </c>
      <c r="X20" s="14">
        <v>-0.72215352467448501</v>
      </c>
      <c r="Y20" s="15">
        <v>-0.72210228205393467</v>
      </c>
      <c r="Z20" s="13">
        <v>-0.35222593417878123</v>
      </c>
      <c r="AA20" s="14">
        <v>0</v>
      </c>
      <c r="AB20" s="14">
        <v>-0.27982948243826761</v>
      </c>
      <c r="AC20" s="14">
        <v>0</v>
      </c>
      <c r="AD20" s="14">
        <v>-0.3553295260917454</v>
      </c>
      <c r="AE20" s="15">
        <v>-0.35377528415615045</v>
      </c>
    </row>
    <row r="21" spans="1:31" s="3" customFormat="1" x14ac:dyDescent="0.3">
      <c r="A21" s="42" t="s">
        <v>140</v>
      </c>
      <c r="B21" s="13">
        <v>-0.36705903383077104</v>
      </c>
      <c r="C21" s="14">
        <v>0</v>
      </c>
      <c r="D21" s="14">
        <v>-0.37088432112044228</v>
      </c>
      <c r="E21" s="14">
        <v>0</v>
      </c>
      <c r="F21" s="14">
        <v>-0.37088116625903589</v>
      </c>
      <c r="G21" s="15">
        <v>-0.37608559114208007</v>
      </c>
      <c r="H21" s="13">
        <v>-1.8787001122932079</v>
      </c>
      <c r="I21" s="14">
        <v>0</v>
      </c>
      <c r="J21" s="14">
        <v>-1.8831394980274496</v>
      </c>
      <c r="K21" s="14">
        <v>0</v>
      </c>
      <c r="L21" s="14">
        <v>-1.8921322920806274</v>
      </c>
      <c r="M21" s="15">
        <v>-1.8729271278398696</v>
      </c>
      <c r="N21" s="13">
        <v>-0.60600362955976284</v>
      </c>
      <c r="O21" s="14">
        <v>0</v>
      </c>
      <c r="P21" s="14">
        <v>-0.59601861916903021</v>
      </c>
      <c r="Q21" s="14">
        <v>0</v>
      </c>
      <c r="R21" s="14">
        <v>-0.59731025931063497</v>
      </c>
      <c r="S21" s="15">
        <v>-0.6006265041820873</v>
      </c>
      <c r="T21" s="13">
        <v>-0.82885954797337702</v>
      </c>
      <c r="U21" s="14">
        <v>0</v>
      </c>
      <c r="V21" s="14">
        <v>-2.1638837079856796</v>
      </c>
      <c r="W21" s="14">
        <v>0</v>
      </c>
      <c r="X21" s="14">
        <v>-0.82365991271937833</v>
      </c>
      <c r="Y21" s="15">
        <v>-0.84124696727614656</v>
      </c>
      <c r="Z21" s="13">
        <v>-1.1722223755365362</v>
      </c>
      <c r="AA21" s="14">
        <v>0</v>
      </c>
      <c r="AB21" s="14">
        <v>-1.0234678017014729</v>
      </c>
      <c r="AC21" s="14">
        <v>0</v>
      </c>
      <c r="AD21" s="14">
        <v>-1.1521731751835955</v>
      </c>
      <c r="AE21" s="15">
        <v>-1.1704649498782249</v>
      </c>
    </row>
    <row r="22" spans="1:31" s="3" customFormat="1" x14ac:dyDescent="0.3">
      <c r="A22" s="42" t="s">
        <v>141</v>
      </c>
      <c r="B22" s="13">
        <v>-0.23080748026976625</v>
      </c>
      <c r="C22" s="14">
        <v>-2.007625923725803</v>
      </c>
      <c r="D22" s="14">
        <v>-0.23126017986478381</v>
      </c>
      <c r="E22" s="14">
        <v>-3.0929476458616239</v>
      </c>
      <c r="F22" s="14">
        <v>-0.23253411560096438</v>
      </c>
      <c r="G22" s="15">
        <v>-0.22834901102501154</v>
      </c>
      <c r="H22" s="13">
        <v>-0.31140669696673312</v>
      </c>
      <c r="I22" s="14">
        <v>-2.7996999689955349</v>
      </c>
      <c r="J22" s="14">
        <v>-0.30747977638063811</v>
      </c>
      <c r="K22" s="14">
        <v>-2.8148510580377679</v>
      </c>
      <c r="L22" s="14">
        <v>-0.30658950844232613</v>
      </c>
      <c r="M22" s="15">
        <v>-0.31278066531338278</v>
      </c>
      <c r="N22" s="13">
        <v>-0.11377710125029061</v>
      </c>
      <c r="O22" s="14">
        <v>-0.94608235232246229</v>
      </c>
      <c r="P22" s="14">
        <v>-0.11088300963288218</v>
      </c>
      <c r="Q22" s="14">
        <v>-2.3239295119895078</v>
      </c>
      <c r="R22" s="14">
        <v>-0.11305560622512502</v>
      </c>
      <c r="S22" s="15">
        <v>-0.11295802716486963</v>
      </c>
      <c r="T22" s="13">
        <v>-2.2688575541337665E-2</v>
      </c>
      <c r="U22" s="14">
        <v>-2.6710547615731772</v>
      </c>
      <c r="V22" s="14">
        <v>-0.29193030771138817</v>
      </c>
      <c r="W22" s="14">
        <v>-2.6841429630036555</v>
      </c>
      <c r="X22" s="14">
        <v>-2.2710664155014409E-2</v>
      </c>
      <c r="Y22" s="15">
        <v>-2.2605781808054781E-2</v>
      </c>
      <c r="Z22" s="13">
        <v>-1.4459509177134944E-2</v>
      </c>
      <c r="AA22" s="14">
        <v>-0.16498375556307676</v>
      </c>
      <c r="AB22" s="14">
        <v>-1.8643827841979519E-2</v>
      </c>
      <c r="AC22" s="14">
        <v>-2.1304891542165856</v>
      </c>
      <c r="AD22" s="14">
        <v>-1.4766631218220947E-2</v>
      </c>
      <c r="AE22" s="15">
        <v>-1.4362136476904422E-2</v>
      </c>
    </row>
    <row r="23" spans="1:31" s="3" customFormat="1" ht="27.6" x14ac:dyDescent="0.3">
      <c r="A23" s="42" t="s">
        <v>142</v>
      </c>
      <c r="B23" s="13">
        <v>6.4132809552664746E-2</v>
      </c>
      <c r="C23" s="14">
        <v>0.59540489522835005</v>
      </c>
      <c r="D23" s="14">
        <v>6.4337439426310053E-2</v>
      </c>
      <c r="E23" s="14">
        <v>1.6023816527212855</v>
      </c>
      <c r="F23" s="14">
        <v>6.4964292906765475E-2</v>
      </c>
      <c r="G23" s="15">
        <v>6.3502350207852193E-2</v>
      </c>
      <c r="H23" s="13">
        <v>0.52770015866037534</v>
      </c>
      <c r="I23" s="14">
        <v>4.7124146803892328</v>
      </c>
      <c r="J23" s="14">
        <v>0.51405355180267165</v>
      </c>
      <c r="K23" s="14">
        <v>4.7506701062978651</v>
      </c>
      <c r="L23" s="14">
        <v>0.5148000119712719</v>
      </c>
      <c r="M23" s="15">
        <v>0.53074723511136768</v>
      </c>
      <c r="N23" s="13">
        <v>3.5345080888708851E-2</v>
      </c>
      <c r="O23" s="14">
        <v>0.33279886894450073</v>
      </c>
      <c r="P23" s="14">
        <v>3.4329728011118082E-2</v>
      </c>
      <c r="Q23" s="14">
        <v>0.89115857791045072</v>
      </c>
      <c r="R23" s="14">
        <v>3.5044984046337234E-2</v>
      </c>
      <c r="S23" s="15">
        <v>3.5093299688994294E-2</v>
      </c>
      <c r="T23" s="13">
        <v>1.0234497097110941E-2</v>
      </c>
      <c r="U23" s="14">
        <v>1.2477176631177951</v>
      </c>
      <c r="V23" s="14">
        <v>0.13444189929404698</v>
      </c>
      <c r="W23" s="14">
        <v>1.23146401247198</v>
      </c>
      <c r="X23" s="14">
        <v>1.0316458540155895E-2</v>
      </c>
      <c r="Y23" s="15">
        <v>1.0249066632573543E-2</v>
      </c>
      <c r="Z23" s="13">
        <v>0</v>
      </c>
      <c r="AA23" s="14">
        <v>0</v>
      </c>
      <c r="AB23" s="14">
        <v>0</v>
      </c>
      <c r="AC23" s="14">
        <v>2.9079071228245041</v>
      </c>
      <c r="AD23" s="14">
        <v>0</v>
      </c>
      <c r="AE23" s="15">
        <v>0</v>
      </c>
    </row>
    <row r="24" spans="1:31" s="3" customFormat="1" x14ac:dyDescent="0.3">
      <c r="A24" s="42" t="s">
        <v>143</v>
      </c>
      <c r="B24" s="13">
        <v>0</v>
      </c>
      <c r="C24" s="14">
        <v>0</v>
      </c>
      <c r="D24" s="14">
        <v>0</v>
      </c>
      <c r="E24" s="14">
        <v>0</v>
      </c>
      <c r="F24" s="14">
        <v>0</v>
      </c>
      <c r="G24" s="15">
        <v>0</v>
      </c>
      <c r="H24" s="13">
        <v>0</v>
      </c>
      <c r="I24" s="14">
        <v>0</v>
      </c>
      <c r="J24" s="14">
        <v>0</v>
      </c>
      <c r="K24" s="14">
        <v>0</v>
      </c>
      <c r="L24" s="14">
        <v>0</v>
      </c>
      <c r="M24" s="15">
        <v>0</v>
      </c>
      <c r="N24" s="13">
        <v>-2.7885902537045051</v>
      </c>
      <c r="O24" s="14">
        <v>-23.927302445655876</v>
      </c>
      <c r="P24" s="14">
        <v>-2.7418238793713448</v>
      </c>
      <c r="Q24" s="14">
        <v>0</v>
      </c>
      <c r="R24" s="14">
        <v>-2.7739330564208187</v>
      </c>
      <c r="S24" s="15">
        <v>-2.7434445394847335</v>
      </c>
      <c r="T24" s="13">
        <v>0</v>
      </c>
      <c r="U24" s="14">
        <v>0</v>
      </c>
      <c r="V24" s="14">
        <v>0</v>
      </c>
      <c r="W24" s="14">
        <v>0</v>
      </c>
      <c r="X24" s="14">
        <v>0</v>
      </c>
      <c r="Y24" s="15">
        <v>0</v>
      </c>
      <c r="Z24" s="13">
        <v>-1.7251890597061965</v>
      </c>
      <c r="AA24" s="14">
        <v>-19.783760528521395</v>
      </c>
      <c r="AB24" s="14">
        <v>-2.1937486281778895</v>
      </c>
      <c r="AC24" s="14">
        <v>0</v>
      </c>
      <c r="AD24" s="14">
        <v>-1.7185958519805224</v>
      </c>
      <c r="AE24" s="15">
        <v>-1.6967193604941513</v>
      </c>
    </row>
    <row r="25" spans="1:31" s="3" customFormat="1" x14ac:dyDescent="0.3">
      <c r="A25" s="42" t="s">
        <v>144</v>
      </c>
      <c r="B25" s="30">
        <v>-1.746261811669729</v>
      </c>
      <c r="C25" s="27">
        <v>0</v>
      </c>
      <c r="D25" s="27">
        <v>-1.7310059414362757</v>
      </c>
      <c r="E25" s="27">
        <v>0</v>
      </c>
      <c r="F25" s="27">
        <v>-1.7221449892099647</v>
      </c>
      <c r="G25" s="31">
        <v>-1.7560683475108163</v>
      </c>
      <c r="H25" s="30">
        <v>0</v>
      </c>
      <c r="I25" s="27">
        <v>0</v>
      </c>
      <c r="J25" s="27">
        <v>0</v>
      </c>
      <c r="K25" s="27">
        <v>0</v>
      </c>
      <c r="L25" s="27">
        <v>0</v>
      </c>
      <c r="M25" s="31">
        <v>0</v>
      </c>
      <c r="N25" s="30">
        <v>-1.6701632557160029</v>
      </c>
      <c r="O25" s="27">
        <v>-0.41648304937596459</v>
      </c>
      <c r="P25" s="27">
        <v>-1.6387712370273426</v>
      </c>
      <c r="Q25" s="27">
        <v>0</v>
      </c>
      <c r="R25" s="27">
        <v>-1.6879055250717314</v>
      </c>
      <c r="S25" s="31">
        <v>-1.6608021899425571</v>
      </c>
      <c r="T25" s="30">
        <v>0</v>
      </c>
      <c r="U25" s="27">
        <v>0</v>
      </c>
      <c r="V25" s="27">
        <v>0</v>
      </c>
      <c r="W25" s="27">
        <v>0</v>
      </c>
      <c r="X25" s="27">
        <v>0</v>
      </c>
      <c r="Y25" s="31">
        <v>0</v>
      </c>
      <c r="Z25" s="30">
        <v>-2.3520907637684529</v>
      </c>
      <c r="AA25" s="27">
        <v>0</v>
      </c>
      <c r="AB25" s="27">
        <v>-3.0396693366589216</v>
      </c>
      <c r="AC25" s="27">
        <v>0</v>
      </c>
      <c r="AD25" s="27">
        <v>-2.3456483227501108</v>
      </c>
      <c r="AE25" s="31">
        <v>-2.3486691085659865</v>
      </c>
    </row>
    <row r="26" spans="1:31" s="3" customFormat="1" x14ac:dyDescent="0.3">
      <c r="A26" s="42" t="s">
        <v>145</v>
      </c>
      <c r="B26" s="28">
        <v>0</v>
      </c>
      <c r="C26" s="26">
        <v>0</v>
      </c>
      <c r="D26" s="26">
        <v>0</v>
      </c>
      <c r="E26" s="26">
        <v>0</v>
      </c>
      <c r="F26" s="26">
        <v>0</v>
      </c>
      <c r="G26" s="29">
        <v>0</v>
      </c>
      <c r="H26" s="28">
        <v>0</v>
      </c>
      <c r="I26" s="26">
        <v>0</v>
      </c>
      <c r="J26" s="26">
        <v>0</v>
      </c>
      <c r="K26" s="26">
        <v>0</v>
      </c>
      <c r="L26" s="26">
        <v>0</v>
      </c>
      <c r="M26" s="29">
        <v>0</v>
      </c>
      <c r="N26" s="28">
        <v>0</v>
      </c>
      <c r="O26" s="26">
        <v>0</v>
      </c>
      <c r="P26" s="26">
        <v>0</v>
      </c>
      <c r="Q26" s="26">
        <v>0</v>
      </c>
      <c r="R26" s="26">
        <v>0</v>
      </c>
      <c r="S26" s="29">
        <v>0</v>
      </c>
      <c r="T26" s="28">
        <v>0</v>
      </c>
      <c r="U26" s="26">
        <v>0</v>
      </c>
      <c r="V26" s="26">
        <v>0</v>
      </c>
      <c r="W26" s="26">
        <v>0</v>
      </c>
      <c r="X26" s="26">
        <v>0</v>
      </c>
      <c r="Y26" s="29">
        <v>0</v>
      </c>
      <c r="Z26" s="28">
        <v>0</v>
      </c>
      <c r="AA26" s="26">
        <v>0</v>
      </c>
      <c r="AB26" s="26">
        <v>0</v>
      </c>
      <c r="AC26" s="26">
        <v>0</v>
      </c>
      <c r="AD26" s="26">
        <v>0</v>
      </c>
      <c r="AE26" s="29">
        <v>0</v>
      </c>
    </row>
    <row r="27" spans="1:31" s="3" customFormat="1" x14ac:dyDescent="0.3">
      <c r="A27" s="42" t="s">
        <v>146</v>
      </c>
      <c r="B27" s="13">
        <v>0</v>
      </c>
      <c r="C27" s="14">
        <v>0</v>
      </c>
      <c r="D27" s="14">
        <v>0</v>
      </c>
      <c r="E27" s="14">
        <v>0</v>
      </c>
      <c r="F27" s="14">
        <v>0</v>
      </c>
      <c r="G27" s="15">
        <v>0</v>
      </c>
      <c r="H27" s="13">
        <v>0</v>
      </c>
      <c r="I27" s="14">
        <v>0</v>
      </c>
      <c r="J27" s="14">
        <v>0</v>
      </c>
      <c r="K27" s="14">
        <v>0</v>
      </c>
      <c r="L27" s="14">
        <v>0</v>
      </c>
      <c r="M27" s="15">
        <v>0</v>
      </c>
      <c r="N27" s="13">
        <v>0</v>
      </c>
      <c r="O27" s="14">
        <v>0</v>
      </c>
      <c r="P27" s="14">
        <v>0</v>
      </c>
      <c r="Q27" s="14">
        <v>0</v>
      </c>
      <c r="R27" s="14">
        <v>0</v>
      </c>
      <c r="S27" s="15">
        <v>0</v>
      </c>
      <c r="T27" s="13">
        <v>0</v>
      </c>
      <c r="U27" s="14">
        <v>0</v>
      </c>
      <c r="V27" s="14">
        <v>0</v>
      </c>
      <c r="W27" s="14">
        <v>0</v>
      </c>
      <c r="X27" s="14">
        <v>0</v>
      </c>
      <c r="Y27" s="15">
        <v>0</v>
      </c>
      <c r="Z27" s="13">
        <v>0</v>
      </c>
      <c r="AA27" s="14">
        <v>0</v>
      </c>
      <c r="AB27" s="14">
        <v>0</v>
      </c>
      <c r="AC27" s="14">
        <v>0</v>
      </c>
      <c r="AD27" s="14">
        <v>0</v>
      </c>
      <c r="AE27" s="15">
        <v>0</v>
      </c>
    </row>
    <row r="28" spans="1:31" s="3" customFormat="1" x14ac:dyDescent="0.3">
      <c r="A28" s="42" t="s">
        <v>147</v>
      </c>
      <c r="B28" s="13">
        <v>-0.76073689529906019</v>
      </c>
      <c r="C28" s="14">
        <v>-0.7584343877583738</v>
      </c>
      <c r="D28" s="14">
        <v>-0.76425630750699292</v>
      </c>
      <c r="E28" s="14">
        <v>-0.75906426126080895</v>
      </c>
      <c r="F28" s="14">
        <v>-2.0166078042279723</v>
      </c>
      <c r="G28" s="15">
        <v>-2.0158761152572411</v>
      </c>
      <c r="H28" s="13">
        <v>-1.6322043642292157</v>
      </c>
      <c r="I28" s="14">
        <v>-1.6311205175934962</v>
      </c>
      <c r="J28" s="14">
        <v>-1.6310207124104217</v>
      </c>
      <c r="K28" s="14">
        <v>-1.6258755754447018</v>
      </c>
      <c r="L28" s="14">
        <v>-1.6198328945422624</v>
      </c>
      <c r="M28" s="15">
        <v>-1.6262192917646974</v>
      </c>
      <c r="N28" s="13">
        <v>-0.84531771762563512</v>
      </c>
      <c r="O28" s="14">
        <v>-0.82645479220824725</v>
      </c>
      <c r="P28" s="14">
        <v>-0.83361139399011108</v>
      </c>
      <c r="Q28" s="14">
        <v>-0.83594164343403343</v>
      </c>
      <c r="R28" s="14">
        <v>-1.2715212436776093</v>
      </c>
      <c r="S28" s="15">
        <v>-1.274812880400217</v>
      </c>
      <c r="T28" s="13">
        <v>-1.2201063634517539</v>
      </c>
      <c r="U28" s="14">
        <v>-1.1815173428346988</v>
      </c>
      <c r="V28" s="14">
        <v>-1.2044654924935876</v>
      </c>
      <c r="W28" s="14">
        <v>-1.2018370331195145</v>
      </c>
      <c r="X28" s="14">
        <v>-1.1961151355673487</v>
      </c>
      <c r="Y28" s="15">
        <v>-1.1999315986924088</v>
      </c>
      <c r="Z28" s="13">
        <v>-0.78590747842119879</v>
      </c>
      <c r="AA28" s="14">
        <v>-0.78953860465197501</v>
      </c>
      <c r="AB28" s="14">
        <v>-0.78299148188845435</v>
      </c>
      <c r="AC28" s="14">
        <v>-0.79848756718744673</v>
      </c>
      <c r="AD28" s="14">
        <v>-2.020216990630078</v>
      </c>
      <c r="AE28" s="15">
        <v>-2.0388575983669042</v>
      </c>
    </row>
    <row r="29" spans="1:31" s="3" customFormat="1" x14ac:dyDescent="0.3">
      <c r="A29" s="42" t="s">
        <v>148</v>
      </c>
      <c r="B29" s="13">
        <v>-4.8567220431243265E-2</v>
      </c>
      <c r="C29" s="14">
        <v>-4.8930783833141436E-2</v>
      </c>
      <c r="D29" s="14">
        <v>-4.7333037957328093E-2</v>
      </c>
      <c r="E29" s="14">
        <v>-5.1291984359397476E-2</v>
      </c>
      <c r="F29" s="14">
        <v>-0.11867643749351331</v>
      </c>
      <c r="G29" s="15">
        <v>-0.11452836618586457</v>
      </c>
      <c r="H29" s="13">
        <v>-5.1603612978795503E-2</v>
      </c>
      <c r="I29" s="14">
        <v>-5.1487930235270589E-2</v>
      </c>
      <c r="J29" s="14">
        <v>-5.5270284516542173E-2</v>
      </c>
      <c r="K29" s="14">
        <v>-5.2494700176759904E-2</v>
      </c>
      <c r="L29" s="14">
        <v>-5.9688852595541186E-2</v>
      </c>
      <c r="M29" s="15">
        <v>-4.5808794520645083E-2</v>
      </c>
      <c r="N29" s="13">
        <v>-0.18454111685800784</v>
      </c>
      <c r="O29" s="14">
        <v>-0.1805373813671777</v>
      </c>
      <c r="P29" s="14">
        <v>-0.18056394653808192</v>
      </c>
      <c r="Q29" s="14">
        <v>-0.17919068659484319</v>
      </c>
      <c r="R29" s="14">
        <v>-0.2829544731364847</v>
      </c>
      <c r="S29" s="15">
        <v>-0.27828340767809306</v>
      </c>
      <c r="T29" s="13">
        <v>-0.24242744524212867</v>
      </c>
      <c r="U29" s="14">
        <v>-0.24338896025353818</v>
      </c>
      <c r="V29" s="14">
        <v>-0.23782401092733618</v>
      </c>
      <c r="W29" s="14">
        <v>-0.24567374359230229</v>
      </c>
      <c r="X29" s="14">
        <v>-0.24110159275291959</v>
      </c>
      <c r="Y29" s="15">
        <v>-0.22925668271990651</v>
      </c>
      <c r="Z29" s="13">
        <v>-0.16339265931288036</v>
      </c>
      <c r="AA29" s="14">
        <v>-0.16399357974355153</v>
      </c>
      <c r="AB29" s="14">
        <v>-0.16629430406605336</v>
      </c>
      <c r="AC29" s="14">
        <v>-0.16658238771947648</v>
      </c>
      <c r="AD29" s="14">
        <v>-0.34129350559494015</v>
      </c>
      <c r="AE29" s="15">
        <v>-0.34005712697092128</v>
      </c>
    </row>
    <row r="30" spans="1:31" s="3" customFormat="1" x14ac:dyDescent="0.3">
      <c r="A30" s="42" t="s">
        <v>149</v>
      </c>
      <c r="B30" s="13">
        <v>-0.17825937977320117</v>
      </c>
      <c r="C30" s="14">
        <v>-0.1781127493927607</v>
      </c>
      <c r="D30" s="14">
        <v>-0.17792748670414318</v>
      </c>
      <c r="E30" s="14">
        <v>-0.17860366505275074</v>
      </c>
      <c r="F30" s="14">
        <v>0</v>
      </c>
      <c r="G30" s="15">
        <v>-0.56601086244680177</v>
      </c>
      <c r="H30" s="13">
        <v>0</v>
      </c>
      <c r="I30" s="14">
        <v>0</v>
      </c>
      <c r="J30" s="14">
        <v>0</v>
      </c>
      <c r="K30" s="14">
        <v>0</v>
      </c>
      <c r="L30" s="14">
        <v>0</v>
      </c>
      <c r="M30" s="15">
        <v>0</v>
      </c>
      <c r="N30" s="13">
        <v>-0.13210871049414075</v>
      </c>
      <c r="O30" s="14">
        <v>-0.13248708388337102</v>
      </c>
      <c r="P30" s="14">
        <v>-0.13212814397281189</v>
      </c>
      <c r="Q30" s="14">
        <v>-0.13227150721343314</v>
      </c>
      <c r="R30" s="14">
        <v>0</v>
      </c>
      <c r="S30" s="15">
        <v>-0.33613161885726384</v>
      </c>
      <c r="T30" s="13">
        <v>0</v>
      </c>
      <c r="U30" s="14">
        <v>0</v>
      </c>
      <c r="V30" s="14">
        <v>0</v>
      </c>
      <c r="W30" s="14">
        <v>0</v>
      </c>
      <c r="X30" s="14">
        <v>0</v>
      </c>
      <c r="Y30" s="15">
        <v>0</v>
      </c>
      <c r="Z30" s="13">
        <v>-0.20170445387623459</v>
      </c>
      <c r="AA30" s="14">
        <v>-0.20189442627023188</v>
      </c>
      <c r="AB30" s="14">
        <v>-0.20196027774882713</v>
      </c>
      <c r="AC30" s="14">
        <v>-0.20183721482841566</v>
      </c>
      <c r="AD30" s="14">
        <v>0</v>
      </c>
      <c r="AE30" s="15">
        <v>-0.5087598528913323</v>
      </c>
    </row>
    <row r="31" spans="1:31" s="3" customFormat="1" x14ac:dyDescent="0.3">
      <c r="A31" s="42" t="s">
        <v>150</v>
      </c>
      <c r="B31" s="13">
        <v>-0.91271323048305486</v>
      </c>
      <c r="C31" s="14">
        <v>-0.92629736725471268</v>
      </c>
      <c r="D31" s="14">
        <v>-0.91600794128675389</v>
      </c>
      <c r="E31" s="14">
        <v>-0.91471944876862477</v>
      </c>
      <c r="F31" s="14">
        <v>0</v>
      </c>
      <c r="G31" s="15">
        <v>-0.77105348137459595</v>
      </c>
      <c r="H31" s="13">
        <v>0</v>
      </c>
      <c r="I31" s="14">
        <v>0</v>
      </c>
      <c r="J31" s="14">
        <v>0</v>
      </c>
      <c r="K31" s="14">
        <v>0</v>
      </c>
      <c r="L31" s="14">
        <v>0</v>
      </c>
      <c r="M31" s="15">
        <v>-1.4183005964658491</v>
      </c>
      <c r="N31" s="13">
        <v>-0.54139290395385886</v>
      </c>
      <c r="O31" s="14">
        <v>-0.53385612939654781</v>
      </c>
      <c r="P31" s="14">
        <v>-0.534159607807562</v>
      </c>
      <c r="Q31" s="14">
        <v>-0.52388505666514118</v>
      </c>
      <c r="R31" s="14">
        <v>0</v>
      </c>
      <c r="S31" s="15">
        <v>-0.38744403257674281</v>
      </c>
      <c r="T31" s="13">
        <v>-2.7412492807427422</v>
      </c>
      <c r="U31" s="14">
        <v>-2.7816226933338006</v>
      </c>
      <c r="V31" s="14">
        <v>-2.7240811703618908</v>
      </c>
      <c r="W31" s="14">
        <v>-2.7381206524551129</v>
      </c>
      <c r="X31" s="14">
        <v>0</v>
      </c>
      <c r="Y31" s="15">
        <v>-2.7480307891568017</v>
      </c>
      <c r="Z31" s="13">
        <v>-0.67400400038714992</v>
      </c>
      <c r="AA31" s="14">
        <v>-0.68672327632360231</v>
      </c>
      <c r="AB31" s="14">
        <v>-0.67880126702789789</v>
      </c>
      <c r="AC31" s="14">
        <v>-0.67423889510526847</v>
      </c>
      <c r="AD31" s="14">
        <v>0</v>
      </c>
      <c r="AE31" s="15">
        <v>-0.75087498096345129</v>
      </c>
    </row>
    <row r="32" spans="1:31" s="3" customFormat="1" x14ac:dyDescent="0.3">
      <c r="A32" s="42" t="s">
        <v>151</v>
      </c>
      <c r="B32" s="13">
        <v>-7.7576850809386422E-2</v>
      </c>
      <c r="C32" s="14">
        <v>-7.7558025726378085E-2</v>
      </c>
      <c r="D32" s="14">
        <v>-7.7562458072166149E-2</v>
      </c>
      <c r="E32" s="14">
        <v>-7.7295538813533196E-2</v>
      </c>
      <c r="F32" s="14">
        <v>-0.64780924928004513</v>
      </c>
      <c r="G32" s="15">
        <v>0</v>
      </c>
      <c r="H32" s="13">
        <v>-0.53281470939878472</v>
      </c>
      <c r="I32" s="14">
        <v>-0.53115612672865131</v>
      </c>
      <c r="J32" s="14">
        <v>-0.53501991126813397</v>
      </c>
      <c r="K32" s="14">
        <v>-0.53498314453015927</v>
      </c>
      <c r="L32" s="14">
        <v>-0.53069692903858978</v>
      </c>
      <c r="M32" s="15">
        <v>0</v>
      </c>
      <c r="N32" s="13">
        <v>0</v>
      </c>
      <c r="O32" s="14">
        <v>0</v>
      </c>
      <c r="P32" s="14">
        <v>0</v>
      </c>
      <c r="Q32" s="14">
        <v>0</v>
      </c>
      <c r="R32" s="14">
        <v>-0.25941079423747837</v>
      </c>
      <c r="S32" s="15">
        <v>0</v>
      </c>
      <c r="T32" s="13">
        <v>0</v>
      </c>
      <c r="U32" s="14">
        <v>0</v>
      </c>
      <c r="V32" s="14">
        <v>0</v>
      </c>
      <c r="W32" s="14">
        <v>0</v>
      </c>
      <c r="X32" s="14">
        <v>-0.43988691353926584</v>
      </c>
      <c r="Y32" s="15">
        <v>0</v>
      </c>
      <c r="Z32" s="13">
        <v>0</v>
      </c>
      <c r="AA32" s="14">
        <v>0</v>
      </c>
      <c r="AB32" s="14">
        <v>0</v>
      </c>
      <c r="AC32" s="14">
        <v>0</v>
      </c>
      <c r="AD32" s="14">
        <v>-0.40594662259802455</v>
      </c>
      <c r="AE32" s="15">
        <v>0</v>
      </c>
    </row>
    <row r="33" spans="1:31" s="3" customFormat="1" ht="27.6" x14ac:dyDescent="0.3">
      <c r="A33" s="42" t="s">
        <v>152</v>
      </c>
      <c r="B33" s="13">
        <v>3.7033246429633682E-2</v>
      </c>
      <c r="C33" s="14">
        <v>3.6896212735919247E-2</v>
      </c>
      <c r="D33" s="14">
        <v>3.6976111400862807E-2</v>
      </c>
      <c r="E33" s="14">
        <v>3.7034669690731478E-2</v>
      </c>
      <c r="F33" s="14">
        <v>0.30159846946063767</v>
      </c>
      <c r="G33" s="15">
        <v>0</v>
      </c>
      <c r="H33" s="13">
        <v>0.24922564565318492</v>
      </c>
      <c r="I33" s="14">
        <v>0.24849526857637202</v>
      </c>
      <c r="J33" s="14">
        <v>0.24291157923250425</v>
      </c>
      <c r="K33" s="14">
        <v>0.24632802760440387</v>
      </c>
      <c r="L33" s="14">
        <v>0.24603247436758907</v>
      </c>
      <c r="M33" s="15">
        <v>0</v>
      </c>
      <c r="N33" s="13">
        <v>0</v>
      </c>
      <c r="O33" s="14">
        <v>0</v>
      </c>
      <c r="P33" s="14">
        <v>0</v>
      </c>
      <c r="Q33" s="14">
        <v>0</v>
      </c>
      <c r="R33" s="14">
        <v>0.21837654900423384</v>
      </c>
      <c r="S33" s="15">
        <v>0</v>
      </c>
      <c r="T33" s="13">
        <v>0</v>
      </c>
      <c r="U33" s="14">
        <v>0</v>
      </c>
      <c r="V33" s="14">
        <v>0</v>
      </c>
      <c r="W33" s="14">
        <v>0</v>
      </c>
      <c r="X33" s="14">
        <v>0.15222753915299658</v>
      </c>
      <c r="Y33" s="15">
        <v>0</v>
      </c>
      <c r="Z33" s="13">
        <v>0</v>
      </c>
      <c r="AA33" s="14">
        <v>0</v>
      </c>
      <c r="AB33" s="14">
        <v>0</v>
      </c>
      <c r="AC33" s="14">
        <v>0</v>
      </c>
      <c r="AD33" s="14">
        <v>0.25927262877357965</v>
      </c>
      <c r="AE33" s="15">
        <v>0</v>
      </c>
    </row>
    <row r="34" spans="1:31" s="3" customFormat="1" x14ac:dyDescent="0.3">
      <c r="A34" s="42" t="s">
        <v>153</v>
      </c>
      <c r="B34" s="13">
        <v>0</v>
      </c>
      <c r="C34" s="14">
        <v>0</v>
      </c>
      <c r="D34" s="14">
        <v>0</v>
      </c>
      <c r="E34" s="14">
        <v>0</v>
      </c>
      <c r="F34" s="14">
        <v>0</v>
      </c>
      <c r="G34" s="15">
        <v>0</v>
      </c>
      <c r="H34" s="13">
        <v>0</v>
      </c>
      <c r="I34" s="14">
        <v>0</v>
      </c>
      <c r="J34" s="14">
        <v>0</v>
      </c>
      <c r="K34" s="14">
        <v>0</v>
      </c>
      <c r="L34" s="14">
        <v>0</v>
      </c>
      <c r="M34" s="15">
        <v>0</v>
      </c>
      <c r="N34" s="13">
        <v>0</v>
      </c>
      <c r="O34" s="14">
        <v>0</v>
      </c>
      <c r="P34" s="14">
        <v>0</v>
      </c>
      <c r="Q34" s="14">
        <v>0</v>
      </c>
      <c r="R34" s="14">
        <v>0</v>
      </c>
      <c r="S34" s="15">
        <v>0</v>
      </c>
      <c r="T34" s="13">
        <v>0</v>
      </c>
      <c r="U34" s="14">
        <v>0</v>
      </c>
      <c r="V34" s="14">
        <v>0</v>
      </c>
      <c r="W34" s="14">
        <v>0</v>
      </c>
      <c r="X34" s="14">
        <v>0</v>
      </c>
      <c r="Y34" s="15">
        <v>0</v>
      </c>
      <c r="Z34" s="13">
        <v>0</v>
      </c>
      <c r="AA34" s="14">
        <v>0</v>
      </c>
      <c r="AB34" s="14">
        <v>0</v>
      </c>
      <c r="AC34" s="14">
        <v>0</v>
      </c>
      <c r="AD34" s="14">
        <v>0</v>
      </c>
      <c r="AE34" s="15">
        <v>0</v>
      </c>
    </row>
    <row r="35" spans="1:31" s="3" customFormat="1" x14ac:dyDescent="0.3">
      <c r="A35" s="42" t="s">
        <v>154</v>
      </c>
      <c r="B35" s="30">
        <v>-2.9557667572051276</v>
      </c>
      <c r="C35" s="27">
        <v>-2.9037832303251569</v>
      </c>
      <c r="D35" s="27">
        <v>-2.9290357906795892</v>
      </c>
      <c r="E35" s="27">
        <v>-2.8978340000662408</v>
      </c>
      <c r="F35" s="27">
        <v>-2.8792824463877755</v>
      </c>
      <c r="G35" s="31">
        <v>-2.9360085048506268</v>
      </c>
      <c r="H35" s="30">
        <v>-2.0600880899513352</v>
      </c>
      <c r="I35" s="27">
        <v>-2.0356953646295337</v>
      </c>
      <c r="J35" s="27">
        <v>-2.028141461070041</v>
      </c>
      <c r="K35" s="27">
        <v>-2.0482752025466153</v>
      </c>
      <c r="L35" s="27">
        <v>-2.0488340853655336</v>
      </c>
      <c r="M35" s="31">
        <v>0</v>
      </c>
      <c r="N35" s="30">
        <v>-1.9162831735055774</v>
      </c>
      <c r="O35" s="27">
        <v>-1.9013439065794857</v>
      </c>
      <c r="P35" s="27">
        <v>-1.8794003690987779</v>
      </c>
      <c r="Q35" s="27">
        <v>-1.9339190495284955</v>
      </c>
      <c r="R35" s="27">
        <v>-1.9144969699352665</v>
      </c>
      <c r="S35" s="31">
        <v>-1.8797068909861394</v>
      </c>
      <c r="T35" s="30">
        <v>0</v>
      </c>
      <c r="U35" s="27">
        <v>0</v>
      </c>
      <c r="V35" s="27">
        <v>0</v>
      </c>
      <c r="W35" s="27">
        <v>0</v>
      </c>
      <c r="X35" s="27">
        <v>-3.3917879292275308</v>
      </c>
      <c r="Y35" s="31">
        <v>0</v>
      </c>
      <c r="Z35" s="30">
        <v>-3.9320273396214689</v>
      </c>
      <c r="AA35" s="27">
        <v>-3.923419260588858</v>
      </c>
      <c r="AB35" s="27">
        <v>-3.844859427544089</v>
      </c>
      <c r="AC35" s="27">
        <v>-3.9536917158395233</v>
      </c>
      <c r="AD35" s="27">
        <v>-3.9133637934131773</v>
      </c>
      <c r="AE35" s="31">
        <v>-3.9121710541689145</v>
      </c>
    </row>
    <row r="36" spans="1:31" s="3" customFormat="1" x14ac:dyDescent="0.3">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row>
    <row r="37" spans="1:31" x14ac:dyDescent="0.3">
      <c r="A37" s="4" t="s">
        <v>155</v>
      </c>
      <c r="B37" s="20">
        <f t="shared" ref="B37:AE37" si="24">SUM(B6:B7)</f>
        <v>5.2498069573915229</v>
      </c>
      <c r="C37" s="21">
        <f t="shared" si="24"/>
        <v>5.2725231869009033</v>
      </c>
      <c r="D37" s="21">
        <f t="shared" si="24"/>
        <v>5.2145308616651738</v>
      </c>
      <c r="E37" s="21">
        <f t="shared" si="24"/>
        <v>5.250006844221879</v>
      </c>
      <c r="F37" s="21">
        <f t="shared" si="24"/>
        <v>5.2560818504840174</v>
      </c>
      <c r="G37" s="22">
        <f t="shared" si="24"/>
        <v>5.2257681775790044</v>
      </c>
      <c r="H37" s="20">
        <f t="shared" si="24"/>
        <v>5.9118715330820439</v>
      </c>
      <c r="I37" s="21">
        <f t="shared" si="24"/>
        <v>5.8365965628943872</v>
      </c>
      <c r="J37" s="21">
        <f t="shared" si="24"/>
        <v>5.8870237070961933</v>
      </c>
      <c r="K37" s="21">
        <f t="shared" si="24"/>
        <v>5.8701291306408541</v>
      </c>
      <c r="L37" s="21">
        <f t="shared" si="24"/>
        <v>5.9102251968823012</v>
      </c>
      <c r="M37" s="22">
        <f t="shared" si="24"/>
        <v>5.8800451732735839</v>
      </c>
      <c r="N37" s="20">
        <f t="shared" si="24"/>
        <v>4.3532806035059952</v>
      </c>
      <c r="O37" s="21">
        <f t="shared" si="24"/>
        <v>4.3509607572168107</v>
      </c>
      <c r="P37" s="21">
        <f t="shared" si="24"/>
        <v>4.372605357414324</v>
      </c>
      <c r="Q37" s="21">
        <f t="shared" si="24"/>
        <v>4.3644671192971352</v>
      </c>
      <c r="R37" s="21">
        <f t="shared" si="24"/>
        <v>4.3647939290630555</v>
      </c>
      <c r="S37" s="22">
        <f t="shared" si="24"/>
        <v>4.3499754709073306</v>
      </c>
      <c r="T37" s="20">
        <f t="shared" si="24"/>
        <v>4.8709506860920841</v>
      </c>
      <c r="U37" s="21">
        <f t="shared" si="24"/>
        <v>4.8779990428070228</v>
      </c>
      <c r="V37" s="21">
        <f t="shared" si="24"/>
        <v>4.8802538496239238</v>
      </c>
      <c r="W37" s="21">
        <f t="shared" si="24"/>
        <v>4.849793752662678</v>
      </c>
      <c r="X37" s="21">
        <f t="shared" si="24"/>
        <v>4.8785633269198483</v>
      </c>
      <c r="Y37" s="22">
        <f t="shared" si="24"/>
        <v>4.9028740962420043</v>
      </c>
      <c r="Z37" s="20">
        <f t="shared" si="24"/>
        <v>4.7684707936854132</v>
      </c>
      <c r="AA37" s="21">
        <f t="shared" si="24"/>
        <v>4.7628386527459439</v>
      </c>
      <c r="AB37" s="21">
        <f t="shared" si="24"/>
        <v>4.7614578852990688</v>
      </c>
      <c r="AC37" s="21">
        <f t="shared" si="24"/>
        <v>4.7572278780693988</v>
      </c>
      <c r="AD37" s="21">
        <f t="shared" si="24"/>
        <v>4.7314419375960011</v>
      </c>
      <c r="AE37" s="22">
        <f t="shared" si="24"/>
        <v>4.7559772540340406</v>
      </c>
    </row>
    <row r="38" spans="1:31" x14ac:dyDescent="0.3">
      <c r="A38" s="4" t="s">
        <v>156</v>
      </c>
      <c r="B38" s="17">
        <f t="shared" ref="B38:AE38" si="25">SUM(B8:B15)</f>
        <v>8.21604961892087</v>
      </c>
      <c r="C38" s="18">
        <f t="shared" si="25"/>
        <v>8.1499261575965924</v>
      </c>
      <c r="D38" s="18">
        <f t="shared" si="25"/>
        <v>8.2063682509331617</v>
      </c>
      <c r="E38" s="18">
        <f t="shared" si="25"/>
        <v>8.1489719446345479</v>
      </c>
      <c r="F38" s="18">
        <f t="shared" si="25"/>
        <v>9.7903281339983739</v>
      </c>
      <c r="G38" s="19">
        <f t="shared" si="25"/>
        <v>10.583368386803624</v>
      </c>
      <c r="H38" s="17">
        <f t="shared" si="25"/>
        <v>8.1281063687540076</v>
      </c>
      <c r="I38" s="18">
        <f t="shared" si="25"/>
        <v>8.0768853952965713</v>
      </c>
      <c r="J38" s="18">
        <f t="shared" si="25"/>
        <v>8.0879985960878482</v>
      </c>
      <c r="K38" s="18">
        <f t="shared" si="25"/>
        <v>8.1044102074561408</v>
      </c>
      <c r="L38" s="18">
        <f t="shared" si="25"/>
        <v>8.108457911189312</v>
      </c>
      <c r="M38" s="19">
        <f t="shared" si="25"/>
        <v>7.2041664330807524</v>
      </c>
      <c r="N38" s="17">
        <f t="shared" si="25"/>
        <v>11.339936238279975</v>
      </c>
      <c r="O38" s="18">
        <f t="shared" si="25"/>
        <v>11.205338148452354</v>
      </c>
      <c r="P38" s="18">
        <f t="shared" si="25"/>
        <v>11.171288426251895</v>
      </c>
      <c r="Q38" s="18">
        <f t="shared" si="25"/>
        <v>8.5357901666423199</v>
      </c>
      <c r="R38" s="18">
        <f t="shared" si="25"/>
        <v>12.255749045921604</v>
      </c>
      <c r="S38" s="19">
        <f t="shared" si="25"/>
        <v>12.511552106454277</v>
      </c>
      <c r="T38" s="17">
        <f t="shared" si="25"/>
        <v>10.260597733975365</v>
      </c>
      <c r="U38" s="18">
        <f t="shared" si="25"/>
        <v>10.14579644492518</v>
      </c>
      <c r="V38" s="18">
        <f t="shared" si="25"/>
        <v>10.140758959537056</v>
      </c>
      <c r="W38" s="18">
        <f t="shared" si="25"/>
        <v>10.160106282288027</v>
      </c>
      <c r="X38" s="18">
        <f t="shared" si="25"/>
        <v>11.241490386076654</v>
      </c>
      <c r="Y38" s="19">
        <f t="shared" si="25"/>
        <v>10.153285544291549</v>
      </c>
      <c r="Z38" s="17">
        <f t="shared" si="25"/>
        <v>13.39015015029646</v>
      </c>
      <c r="AA38" s="18">
        <f t="shared" si="25"/>
        <v>13.355255212800147</v>
      </c>
      <c r="AB38" s="18">
        <f t="shared" si="25"/>
        <v>13.207789182878152</v>
      </c>
      <c r="AC38" s="18">
        <f t="shared" si="25"/>
        <v>11.147328536360646</v>
      </c>
      <c r="AD38" s="18">
        <f t="shared" si="25"/>
        <v>14.168376698106535</v>
      </c>
      <c r="AE38" s="19">
        <f t="shared" si="25"/>
        <v>15.568361364848158</v>
      </c>
    </row>
    <row r="39" spans="1:31" x14ac:dyDescent="0.3">
      <c r="A39" s="4" t="s">
        <v>157</v>
      </c>
      <c r="B39" s="17">
        <f t="shared" ref="B39:X39" si="26">SUM(B16:B25)</f>
        <v>-9.5586071293395563</v>
      </c>
      <c r="C39" s="18">
        <f t="shared" si="26"/>
        <v>-2.5009208529109244</v>
      </c>
      <c r="D39" s="18">
        <f t="shared" si="26"/>
        <v>-9.5233994385086493</v>
      </c>
      <c r="E39" s="18">
        <f t="shared" si="26"/>
        <v>-2.4385604025356162</v>
      </c>
      <c r="F39" s="18">
        <f t="shared" si="26"/>
        <v>-9.4743777084948899</v>
      </c>
      <c r="G39" s="19">
        <f t="shared" si="26"/>
        <v>-9.496562907136548</v>
      </c>
      <c r="H39" s="17">
        <f t="shared" si="26"/>
        <v>-9.0150754897974892</v>
      </c>
      <c r="I39" s="18">
        <f t="shared" si="26"/>
        <v>1.0502009821093479</v>
      </c>
      <c r="J39" s="18">
        <f t="shared" si="26"/>
        <v>-8.9718620128896269</v>
      </c>
      <c r="K39" s="18">
        <f t="shared" si="26"/>
        <v>1.0498252018055236</v>
      </c>
      <c r="L39" s="18">
        <f t="shared" si="26"/>
        <v>-8.9767154264775026</v>
      </c>
      <c r="M39" s="19">
        <f t="shared" si="26"/>
        <v>-8.8969775150361183</v>
      </c>
      <c r="N39" s="17">
        <f t="shared" si="26"/>
        <v>-13.059669025528835</v>
      </c>
      <c r="O39" s="18">
        <f t="shared" si="26"/>
        <v>-27.084418622028902</v>
      </c>
      <c r="P39" s="18">
        <f t="shared" si="26"/>
        <v>-12.9447113462404</v>
      </c>
      <c r="Q39" s="18">
        <f t="shared" si="26"/>
        <v>-2.3324538741828311</v>
      </c>
      <c r="R39" s="18">
        <f t="shared" si="26"/>
        <v>-12.956653276375317</v>
      </c>
      <c r="S39" s="19">
        <f t="shared" si="26"/>
        <v>-12.92962623740004</v>
      </c>
      <c r="T39" s="17">
        <f t="shared" si="26"/>
        <v>-3.2009083262720912</v>
      </c>
      <c r="U39" s="18">
        <f t="shared" si="26"/>
        <v>-2.5885912085373421</v>
      </c>
      <c r="V39" s="18">
        <f t="shared" si="26"/>
        <v>-10.310122485768762</v>
      </c>
      <c r="W39" s="18">
        <f t="shared" si="26"/>
        <v>-2.6205946334013221</v>
      </c>
      <c r="X39" s="18">
        <f t="shared" si="26"/>
        <v>-3.213137617636102</v>
      </c>
      <c r="Y39" s="19">
        <f>SUM(Y16:Y25)</f>
        <v>-3.2214258798332538</v>
      </c>
      <c r="Z39" s="17">
        <f t="shared" ref="Z39:AE39" si="27">SUM(Z16:Z25)</f>
        <v>-10.992467116842434</v>
      </c>
      <c r="AA39" s="18">
        <f t="shared" si="27"/>
        <v>-20.823996734139211</v>
      </c>
      <c r="AB39" s="18">
        <f t="shared" si="27"/>
        <v>-13.632141532438405</v>
      </c>
      <c r="AC39" s="18">
        <f t="shared" si="27"/>
        <v>-0.14490819954255407</v>
      </c>
      <c r="AD39" s="18">
        <f t="shared" si="27"/>
        <v>-10.927589437198357</v>
      </c>
      <c r="AE39" s="19">
        <f t="shared" si="27"/>
        <v>-11.007623776987888</v>
      </c>
    </row>
    <row r="40" spans="1:31" x14ac:dyDescent="0.3">
      <c r="A40" s="4" t="s">
        <v>158</v>
      </c>
      <c r="B40" s="17">
        <f t="shared" ref="B40:AE40" si="28">SUM(B26:B35)</f>
        <v>-4.8965870875714401</v>
      </c>
      <c r="C40" s="18">
        <f t="shared" si="28"/>
        <v>-4.8562203315546046</v>
      </c>
      <c r="D40" s="18">
        <f t="shared" si="28"/>
        <v>-4.8751469108061105</v>
      </c>
      <c r="E40" s="18">
        <f t="shared" si="28"/>
        <v>-4.8417742286306247</v>
      </c>
      <c r="F40" s="18">
        <f t="shared" si="28"/>
        <v>-5.3607774679286688</v>
      </c>
      <c r="G40" s="19">
        <f t="shared" si="28"/>
        <v>-6.4034773301151304</v>
      </c>
      <c r="H40" s="17">
        <f t="shared" si="28"/>
        <v>-4.027485130904946</v>
      </c>
      <c r="I40" s="18">
        <f t="shared" si="28"/>
        <v>-4.0009646706105801</v>
      </c>
      <c r="J40" s="18">
        <f t="shared" si="28"/>
        <v>-4.0065407900326342</v>
      </c>
      <c r="K40" s="18">
        <f t="shared" si="28"/>
        <v>-4.0153005950938327</v>
      </c>
      <c r="L40" s="18">
        <f t="shared" si="28"/>
        <v>-4.0130202871743377</v>
      </c>
      <c r="M40" s="19">
        <f t="shared" si="28"/>
        <v>-3.0903286827511915</v>
      </c>
      <c r="N40" s="17">
        <f t="shared" si="28"/>
        <v>-3.6196436224372199</v>
      </c>
      <c r="O40" s="18">
        <f t="shared" si="28"/>
        <v>-3.5746792934348295</v>
      </c>
      <c r="P40" s="18">
        <f t="shared" si="28"/>
        <v>-3.5598634614073452</v>
      </c>
      <c r="Q40" s="18">
        <f t="shared" si="28"/>
        <v>-3.6052079434359463</v>
      </c>
      <c r="R40" s="18">
        <f t="shared" si="28"/>
        <v>-3.510006931982605</v>
      </c>
      <c r="S40" s="19">
        <f t="shared" si="28"/>
        <v>-4.1563788304984559</v>
      </c>
      <c r="T40" s="17">
        <f t="shared" si="28"/>
        <v>-4.2037830894366248</v>
      </c>
      <c r="U40" s="18">
        <f t="shared" si="28"/>
        <v>-4.2065289964220378</v>
      </c>
      <c r="V40" s="18">
        <f t="shared" si="28"/>
        <v>-4.166370673782815</v>
      </c>
      <c r="W40" s="18">
        <f t="shared" si="28"/>
        <v>-4.1856314291669294</v>
      </c>
      <c r="X40" s="18">
        <f t="shared" si="28"/>
        <v>-5.1166640319340679</v>
      </c>
      <c r="Y40" s="19">
        <f t="shared" si="28"/>
        <v>-4.1772190705691168</v>
      </c>
      <c r="Z40" s="17">
        <f t="shared" si="28"/>
        <v>-5.7570359316189323</v>
      </c>
      <c r="AA40" s="18">
        <f t="shared" si="28"/>
        <v>-5.7655691475782191</v>
      </c>
      <c r="AB40" s="18">
        <f t="shared" si="28"/>
        <v>-5.6749067582753216</v>
      </c>
      <c r="AC40" s="18">
        <f t="shared" si="28"/>
        <v>-5.7948377806801306</v>
      </c>
      <c r="AD40" s="18">
        <f t="shared" si="28"/>
        <v>-6.4215482834626396</v>
      </c>
      <c r="AE40" s="19">
        <f t="shared" si="28"/>
        <v>-7.5507206133615234</v>
      </c>
    </row>
    <row r="41" spans="1:31" x14ac:dyDescent="0.3">
      <c r="A41" s="4" t="s">
        <v>24</v>
      </c>
      <c r="B41" s="17">
        <v>-7.8085522083115796E-2</v>
      </c>
      <c r="C41" s="18">
        <v>-7.8223001113521498E-2</v>
      </c>
      <c r="D41" s="18">
        <v>-7.7856893621275305E-2</v>
      </c>
      <c r="E41" s="18">
        <v>-0.30025054491887698</v>
      </c>
      <c r="F41" s="18">
        <v>-7.7768773019314202E-2</v>
      </c>
      <c r="G41" s="19">
        <v>-7.8103801548194601E-2</v>
      </c>
      <c r="H41" s="17">
        <v>-0.91587587688823902</v>
      </c>
      <c r="I41" s="18">
        <v>-0.91490856161449297</v>
      </c>
      <c r="J41" s="18">
        <v>-0.91817126395538695</v>
      </c>
      <c r="K41" s="18">
        <v>-0.91569522742577802</v>
      </c>
      <c r="L41" s="18">
        <v>-0.91976619799381398</v>
      </c>
      <c r="M41" s="19">
        <v>-0.91580705014720099</v>
      </c>
      <c r="N41" s="17">
        <v>-1.1859206282338799</v>
      </c>
      <c r="O41" s="18">
        <v>-1.1831801481006301</v>
      </c>
      <c r="P41" s="18">
        <v>-1.1816841058241001</v>
      </c>
      <c r="Q41" s="18">
        <v>-0.117177800843004</v>
      </c>
      <c r="R41" s="18">
        <v>-1.1828473652187199</v>
      </c>
      <c r="S41" s="19">
        <v>-1.1802698120505</v>
      </c>
      <c r="T41" s="17">
        <v>-0.20916070436568701</v>
      </c>
      <c r="U41" s="18">
        <v>-0.21009136130706299</v>
      </c>
      <c r="V41" s="18">
        <v>-0.20841284298190299</v>
      </c>
      <c r="W41" s="18">
        <v>-0.208768539245894</v>
      </c>
      <c r="X41" s="18">
        <v>-0.209269319722971</v>
      </c>
      <c r="Y41" s="19">
        <v>-0.20786099293306801</v>
      </c>
      <c r="Z41" s="17">
        <v>-2.3413916281962801</v>
      </c>
      <c r="AA41" s="18">
        <v>-2.3413320030039699</v>
      </c>
      <c r="AB41" s="18">
        <v>-2.34126345515886</v>
      </c>
      <c r="AC41" s="18">
        <v>-0.55954728119900798</v>
      </c>
      <c r="AD41" s="18">
        <v>-2.3413449417288801</v>
      </c>
      <c r="AE41" s="19">
        <v>-2.3416882897810298</v>
      </c>
    </row>
    <row r="42" spans="1:31" x14ac:dyDescent="0.3">
      <c r="A42" s="5" t="s">
        <v>159</v>
      </c>
      <c r="B42" s="17">
        <f>SUM(B37:B41)</f>
        <v>-1.0674231626817183</v>
      </c>
      <c r="C42" s="18">
        <f t="shared" ref="C42:AE42" si="29">SUM(C37:C41)</f>
        <v>5.9870851589184451</v>
      </c>
      <c r="D42" s="18">
        <f t="shared" si="29"/>
        <v>-1.0555041303377006</v>
      </c>
      <c r="E42" s="18">
        <f t="shared" si="29"/>
        <v>5.8183936127713087</v>
      </c>
      <c r="F42" s="18">
        <f t="shared" si="29"/>
        <v>0.13348603503951836</v>
      </c>
      <c r="G42" s="19">
        <f t="shared" si="29"/>
        <v>-0.16900747441724481</v>
      </c>
      <c r="H42" s="17">
        <f t="shared" si="29"/>
        <v>8.1541404245377369E-2</v>
      </c>
      <c r="I42" s="18">
        <f t="shared" si="29"/>
        <v>10.047809708075233</v>
      </c>
      <c r="J42" s="18">
        <f t="shared" si="29"/>
        <v>7.8448236306392527E-2</v>
      </c>
      <c r="K42" s="18">
        <f t="shared" si="29"/>
        <v>10.09336871738291</v>
      </c>
      <c r="L42" s="18">
        <f t="shared" si="29"/>
        <v>0.10918119642595892</v>
      </c>
      <c r="M42" s="19">
        <f t="shared" si="29"/>
        <v>0.18109835841982636</v>
      </c>
      <c r="N42" s="17">
        <f t="shared" si="29"/>
        <v>-2.172016434413965</v>
      </c>
      <c r="O42" s="18">
        <f t="shared" si="29"/>
        <v>-16.285979157895198</v>
      </c>
      <c r="P42" s="18">
        <f t="shared" si="29"/>
        <v>-2.1423651298056265</v>
      </c>
      <c r="Q42" s="18">
        <f t="shared" si="29"/>
        <v>6.8454176674776743</v>
      </c>
      <c r="R42" s="18">
        <f t="shared" si="29"/>
        <v>-1.0289645985919829</v>
      </c>
      <c r="S42" s="19">
        <f t="shared" si="29"/>
        <v>-1.4047473025873896</v>
      </c>
      <c r="T42" s="17">
        <f t="shared" si="29"/>
        <v>7.5176962999930455</v>
      </c>
      <c r="U42" s="18">
        <f t="shared" si="29"/>
        <v>8.0185839214657602</v>
      </c>
      <c r="V42" s="18">
        <f t="shared" si="29"/>
        <v>0.33610680662749903</v>
      </c>
      <c r="W42" s="18">
        <f t="shared" si="29"/>
        <v>7.9949054331365597</v>
      </c>
      <c r="X42" s="18">
        <f t="shared" si="29"/>
        <v>7.5809827437033608</v>
      </c>
      <c r="Y42" s="19">
        <f t="shared" si="29"/>
        <v>7.4496536971981158</v>
      </c>
      <c r="Z42" s="17">
        <f t="shared" si="29"/>
        <v>-0.93227373267577329</v>
      </c>
      <c r="AA42" s="18">
        <f t="shared" si="29"/>
        <v>-10.81280401917531</v>
      </c>
      <c r="AB42" s="18">
        <f t="shared" si="29"/>
        <v>-3.6790646776953655</v>
      </c>
      <c r="AC42" s="18">
        <f t="shared" si="29"/>
        <v>9.4052631530083541</v>
      </c>
      <c r="AD42" s="18">
        <f t="shared" si="29"/>
        <v>-0.79066402668733904</v>
      </c>
      <c r="AE42" s="19">
        <f t="shared" si="29"/>
        <v>-0.57569406124824329</v>
      </c>
    </row>
    <row r="43" spans="1:31" x14ac:dyDescent="0.3">
      <c r="A43" s="5" t="s">
        <v>27</v>
      </c>
      <c r="B43" s="33">
        <v>2.3113470653422512</v>
      </c>
      <c r="C43" s="34">
        <v>2.04329596578087</v>
      </c>
      <c r="D43" s="34">
        <v>2.4216770409939832</v>
      </c>
      <c r="E43" s="34">
        <v>1.9499092624302854</v>
      </c>
      <c r="F43" s="34">
        <v>2.0129004932770256</v>
      </c>
      <c r="G43" s="35">
        <v>2.1058279491712617</v>
      </c>
      <c r="H43" s="17">
        <v>2.6619315885962229</v>
      </c>
      <c r="I43" s="18">
        <v>2.949768327738747</v>
      </c>
      <c r="J43" s="18">
        <v>2.7310806878997753</v>
      </c>
      <c r="K43" s="18">
        <v>2.8197510840176623</v>
      </c>
      <c r="L43" s="18">
        <v>2.7958967652971074</v>
      </c>
      <c r="M43" s="19">
        <v>1.956639653116357</v>
      </c>
      <c r="N43" s="17">
        <v>2.265982314438642</v>
      </c>
      <c r="O43" s="18">
        <v>6.6989563252576261</v>
      </c>
      <c r="P43" s="18">
        <v>2.1982532202630534</v>
      </c>
      <c r="Q43" s="18">
        <v>2.3811370586676803</v>
      </c>
      <c r="R43" s="18">
        <v>1.8749514132176524</v>
      </c>
      <c r="S43" s="19">
        <v>1.7883987004214168</v>
      </c>
      <c r="T43" s="17">
        <v>2.3561391756744001</v>
      </c>
      <c r="U43" s="18">
        <v>2.5814836400904095</v>
      </c>
      <c r="V43" s="18">
        <v>1.9116952076867775</v>
      </c>
      <c r="W43" s="18">
        <v>2.5797466266614792</v>
      </c>
      <c r="X43" s="18">
        <v>2.9941649012535656</v>
      </c>
      <c r="Y43" s="19">
        <v>2.3980240977182126</v>
      </c>
      <c r="Z43" s="17">
        <v>1.9966913028455482</v>
      </c>
      <c r="AA43" s="18">
        <v>10.167004846311315</v>
      </c>
      <c r="AB43" s="18">
        <v>2.4901508096646614</v>
      </c>
      <c r="AC43" s="18">
        <v>3.1906051531763424</v>
      </c>
      <c r="AD43" s="18">
        <v>1.9252075687724339</v>
      </c>
      <c r="AE43" s="19">
        <v>1.7709173583509827</v>
      </c>
    </row>
    <row r="44" spans="1:31" x14ac:dyDescent="0.3">
      <c r="A44" s="5" t="s">
        <v>25</v>
      </c>
      <c r="B44" s="36">
        <v>2.7486252356818657</v>
      </c>
      <c r="C44" s="37">
        <v>1.6703045942178276</v>
      </c>
      <c r="D44" s="37">
        <v>2.5311007073497906</v>
      </c>
      <c r="E44" s="37">
        <v>1.6433244780613698</v>
      </c>
      <c r="F44" s="37">
        <v>2.0228608232104146</v>
      </c>
      <c r="G44" s="38">
        <v>2.1323307900192994</v>
      </c>
      <c r="H44" s="23">
        <v>2.6783039999346783</v>
      </c>
      <c r="I44" s="24">
        <v>2.4448403961664802</v>
      </c>
      <c r="J44" s="24">
        <v>2.4073465295133971</v>
      </c>
      <c r="K44" s="24">
        <v>2.6288493832418656</v>
      </c>
      <c r="L44" s="24">
        <v>2.6461282655673557</v>
      </c>
      <c r="M44" s="25">
        <v>1.9840714576883169</v>
      </c>
      <c r="N44" s="23">
        <v>2.5991849066717432</v>
      </c>
      <c r="O44" s="24">
        <v>6.0770116745183991</v>
      </c>
      <c r="P44" s="24">
        <v>2.5418001995060093</v>
      </c>
      <c r="Q44" s="24">
        <v>2.0064796293607481</v>
      </c>
      <c r="R44" s="24">
        <v>1.8756873351710237</v>
      </c>
      <c r="S44" s="25">
        <v>1.9762803906655826</v>
      </c>
      <c r="T44" s="23">
        <v>2.2028435521282566</v>
      </c>
      <c r="U44" s="24">
        <v>2.2222073917893566</v>
      </c>
      <c r="V44" s="24">
        <v>1.9510336826548447</v>
      </c>
      <c r="W44" s="24">
        <v>2.2340454534818805</v>
      </c>
      <c r="X44" s="24">
        <v>2.5801147222672984</v>
      </c>
      <c r="Y44" s="25">
        <v>2.1510798002940961</v>
      </c>
      <c r="Z44" s="23">
        <v>2.1232180151360707</v>
      </c>
      <c r="AA44" s="24">
        <v>10.003929235281344</v>
      </c>
      <c r="AB44" s="24">
        <v>2.658480876121446</v>
      </c>
      <c r="AC44" s="24">
        <v>2.6296523877289459</v>
      </c>
      <c r="AD44" s="24">
        <v>1.7735226317509261</v>
      </c>
      <c r="AE44" s="25">
        <v>1.6633178897830161</v>
      </c>
    </row>
    <row r="45" spans="1:31" x14ac:dyDescent="0.3">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row>
    <row r="46" spans="1:31" x14ac:dyDescent="0.3">
      <c r="A46" s="4"/>
      <c r="B46" s="161" t="s">
        <v>0</v>
      </c>
      <c r="C46" s="162"/>
      <c r="D46" s="162"/>
      <c r="E46" s="162"/>
      <c r="F46" s="162"/>
      <c r="G46" s="163"/>
      <c r="H46" s="161" t="s">
        <v>1</v>
      </c>
      <c r="I46" s="162"/>
      <c r="J46" s="162"/>
      <c r="K46" s="162"/>
      <c r="L46" s="162"/>
      <c r="M46" s="163"/>
      <c r="N46" s="161" t="s">
        <v>5</v>
      </c>
      <c r="O46" s="162"/>
      <c r="P46" s="162"/>
      <c r="Q46" s="162"/>
      <c r="R46" s="162"/>
      <c r="S46" s="163"/>
      <c r="T46" s="161" t="s">
        <v>6</v>
      </c>
      <c r="U46" s="162"/>
      <c r="V46" s="162"/>
      <c r="W46" s="162"/>
      <c r="X46" s="162"/>
      <c r="Y46" s="163"/>
      <c r="Z46" s="161" t="s">
        <v>7</v>
      </c>
      <c r="AA46" s="162"/>
      <c r="AB46" s="162"/>
      <c r="AC46" s="162"/>
      <c r="AD46" s="162"/>
      <c r="AE46" s="163"/>
    </row>
    <row r="47" spans="1:31" ht="27.6" x14ac:dyDescent="0.3">
      <c r="B47" s="50" t="str">
        <f t="shared" ref="B47:AE47" si="30">B4</f>
        <v>FW_sep.</v>
      </c>
      <c r="C47" s="51" t="str">
        <f t="shared" si="30"/>
        <v>FW_residual</v>
      </c>
      <c r="D47" s="51" t="str">
        <f t="shared" si="30"/>
        <v>FW_AD</v>
      </c>
      <c r="E47" s="51" t="str">
        <f t="shared" si="30"/>
        <v>FW_Inc</v>
      </c>
      <c r="F47" s="51" t="str">
        <f t="shared" si="30"/>
        <v>SS_AD_Inc</v>
      </c>
      <c r="G47" s="52" t="str">
        <f t="shared" si="30"/>
        <v>SS_AD_UOL</v>
      </c>
      <c r="H47" s="50" t="str">
        <f t="shared" si="30"/>
        <v>FW_sep.</v>
      </c>
      <c r="I47" s="51" t="str">
        <f t="shared" si="30"/>
        <v>FW_residual</v>
      </c>
      <c r="J47" s="51" t="str">
        <f t="shared" si="30"/>
        <v>FW_AD</v>
      </c>
      <c r="K47" s="51" t="str">
        <f t="shared" si="30"/>
        <v>FW_Inc</v>
      </c>
      <c r="L47" s="51" t="str">
        <f t="shared" si="30"/>
        <v>SS_AD_Inc</v>
      </c>
      <c r="M47" s="52" t="str">
        <f t="shared" si="30"/>
        <v>SS_AD_UOL</v>
      </c>
      <c r="N47" s="50" t="str">
        <f t="shared" si="30"/>
        <v>FW_sep.</v>
      </c>
      <c r="O47" s="51" t="str">
        <f t="shared" si="30"/>
        <v>FW_residual</v>
      </c>
      <c r="P47" s="51" t="str">
        <f t="shared" si="30"/>
        <v>FW_AD</v>
      </c>
      <c r="Q47" s="51" t="str">
        <f t="shared" si="30"/>
        <v>FW_Inc</v>
      </c>
      <c r="R47" s="51" t="str">
        <f t="shared" si="30"/>
        <v>SS_AD_Inc</v>
      </c>
      <c r="S47" s="52" t="str">
        <f t="shared" si="30"/>
        <v>SS_AD_UOL</v>
      </c>
      <c r="T47" s="50" t="str">
        <f t="shared" si="30"/>
        <v>FW_sep.</v>
      </c>
      <c r="U47" s="51" t="str">
        <f t="shared" si="30"/>
        <v>FW_residual</v>
      </c>
      <c r="V47" s="51" t="str">
        <f t="shared" si="30"/>
        <v>FW_AD</v>
      </c>
      <c r="W47" s="51" t="str">
        <f t="shared" si="30"/>
        <v>FW_Inc</v>
      </c>
      <c r="X47" s="51" t="str">
        <f t="shared" si="30"/>
        <v>SS_AD_Inc</v>
      </c>
      <c r="Y47" s="52" t="str">
        <f t="shared" si="30"/>
        <v>SS_AD_UOL</v>
      </c>
      <c r="Z47" s="50" t="str">
        <f t="shared" si="30"/>
        <v>FW_sep.</v>
      </c>
      <c r="AA47" s="51" t="str">
        <f t="shared" si="30"/>
        <v>FW_residual</v>
      </c>
      <c r="AB47" s="51" t="str">
        <f t="shared" si="30"/>
        <v>FW_AD</v>
      </c>
      <c r="AC47" s="51" t="str">
        <f t="shared" si="30"/>
        <v>FW_Inc</v>
      </c>
      <c r="AD47" s="51" t="str">
        <f t="shared" si="30"/>
        <v>SS_AD_Inc</v>
      </c>
      <c r="AE47" s="52" t="str">
        <f t="shared" si="30"/>
        <v>SS_AD_UOL</v>
      </c>
    </row>
    <row r="48" spans="1:31" x14ac:dyDescent="0.3">
      <c r="A48" s="1" t="s">
        <v>30</v>
      </c>
      <c r="B48" s="20">
        <f t="shared" ref="B48:AE48" si="31">B42</f>
        <v>-1.0674231626817183</v>
      </c>
      <c r="C48" s="21">
        <f t="shared" si="31"/>
        <v>5.9870851589184451</v>
      </c>
      <c r="D48" s="21">
        <f t="shared" si="31"/>
        <v>-1.0555041303377006</v>
      </c>
      <c r="E48" s="21">
        <f t="shared" si="31"/>
        <v>5.8183936127713087</v>
      </c>
      <c r="F48" s="21">
        <f t="shared" si="31"/>
        <v>0.13348603503951836</v>
      </c>
      <c r="G48" s="22">
        <f t="shared" si="31"/>
        <v>-0.16900747441724481</v>
      </c>
      <c r="H48" s="20">
        <f t="shared" si="31"/>
        <v>8.1541404245377369E-2</v>
      </c>
      <c r="I48" s="21">
        <f t="shared" si="31"/>
        <v>10.047809708075233</v>
      </c>
      <c r="J48" s="21">
        <f t="shared" si="31"/>
        <v>7.8448236306392527E-2</v>
      </c>
      <c r="K48" s="21">
        <f t="shared" si="31"/>
        <v>10.09336871738291</v>
      </c>
      <c r="L48" s="21">
        <f t="shared" si="31"/>
        <v>0.10918119642595892</v>
      </c>
      <c r="M48" s="22">
        <f t="shared" si="31"/>
        <v>0.18109835841982636</v>
      </c>
      <c r="N48" s="20">
        <f t="shared" si="31"/>
        <v>-2.172016434413965</v>
      </c>
      <c r="O48" s="21">
        <f t="shared" si="31"/>
        <v>-16.285979157895198</v>
      </c>
      <c r="P48" s="21">
        <f t="shared" si="31"/>
        <v>-2.1423651298056265</v>
      </c>
      <c r="Q48" s="21">
        <f t="shared" si="31"/>
        <v>6.8454176674776743</v>
      </c>
      <c r="R48" s="21">
        <f t="shared" si="31"/>
        <v>-1.0289645985919829</v>
      </c>
      <c r="S48" s="22">
        <f t="shared" si="31"/>
        <v>-1.4047473025873896</v>
      </c>
      <c r="T48" s="20">
        <f t="shared" si="31"/>
        <v>7.5176962999930455</v>
      </c>
      <c r="U48" s="21">
        <f t="shared" si="31"/>
        <v>8.0185839214657602</v>
      </c>
      <c r="V48" s="21">
        <f t="shared" si="31"/>
        <v>0.33610680662749903</v>
      </c>
      <c r="W48" s="21">
        <f t="shared" si="31"/>
        <v>7.9949054331365597</v>
      </c>
      <c r="X48" s="21">
        <f t="shared" si="31"/>
        <v>7.5809827437033608</v>
      </c>
      <c r="Y48" s="22">
        <f t="shared" si="31"/>
        <v>7.4496536971981158</v>
      </c>
      <c r="Z48" s="20">
        <f t="shared" si="31"/>
        <v>-0.93227373267577329</v>
      </c>
      <c r="AA48" s="21">
        <f t="shared" si="31"/>
        <v>-10.81280401917531</v>
      </c>
      <c r="AB48" s="21">
        <f t="shared" si="31"/>
        <v>-3.6790646776953655</v>
      </c>
      <c r="AC48" s="21">
        <f t="shared" si="31"/>
        <v>9.4052631530083541</v>
      </c>
      <c r="AD48" s="21">
        <f t="shared" si="31"/>
        <v>-0.79066402668733904</v>
      </c>
      <c r="AE48" s="22">
        <f t="shared" si="31"/>
        <v>-0.57569406124824329</v>
      </c>
    </row>
    <row r="49" spans="1:31" x14ac:dyDescent="0.3">
      <c r="A49" s="1" t="s">
        <v>29</v>
      </c>
      <c r="B49" s="17">
        <v>3.0133920534739502</v>
      </c>
      <c r="C49" s="18">
        <v>3.0131418855370602</v>
      </c>
      <c r="D49" s="18">
        <v>3.0130816102300404</v>
      </c>
      <c r="E49" s="18">
        <v>4.0841803266948595</v>
      </c>
      <c r="F49" s="18">
        <v>3.0132838061590501</v>
      </c>
      <c r="G49" s="19">
        <v>3.0127637693398301</v>
      </c>
      <c r="H49" s="17">
        <v>3.4693101900327203</v>
      </c>
      <c r="I49" s="18">
        <v>3.46984869394496</v>
      </c>
      <c r="J49" s="18">
        <v>3.46696941893499</v>
      </c>
      <c r="K49" s="18">
        <v>3.4697744749967203</v>
      </c>
      <c r="L49" s="18">
        <v>3.4654010070074501</v>
      </c>
      <c r="M49" s="19">
        <v>3.46918772477169</v>
      </c>
      <c r="N49" s="17">
        <v>2.8630901083257401</v>
      </c>
      <c r="O49" s="18">
        <v>2.8641533676418902</v>
      </c>
      <c r="P49" s="18">
        <v>2.8654766195738102</v>
      </c>
      <c r="Q49" s="18">
        <v>4.2678970531214198</v>
      </c>
      <c r="R49" s="18">
        <v>2.8641103631340998</v>
      </c>
      <c r="S49" s="19">
        <v>2.8652783404333602</v>
      </c>
      <c r="T49" s="17">
        <v>4.1758673674446598</v>
      </c>
      <c r="U49" s="18">
        <v>4.1748228792288806</v>
      </c>
      <c r="V49" s="18">
        <v>4.1765567982854401</v>
      </c>
      <c r="W49" s="18">
        <v>4.1766472793517302</v>
      </c>
      <c r="X49" s="18">
        <v>4.1757356890594401</v>
      </c>
      <c r="Y49" s="19">
        <v>4.1773144111899505</v>
      </c>
      <c r="Z49" s="17">
        <v>1.8561126011919817</v>
      </c>
      <c r="AA49" s="18">
        <v>1.856171742428806</v>
      </c>
      <c r="AB49" s="18">
        <v>1.8562414352636269</v>
      </c>
      <c r="AC49" s="18">
        <v>3.8252293198868501</v>
      </c>
      <c r="AD49" s="18">
        <v>1.8561597060280328</v>
      </c>
      <c r="AE49" s="19">
        <v>1.8558162186935248</v>
      </c>
    </row>
    <row r="50" spans="1:31" x14ac:dyDescent="0.3">
      <c r="A50" s="1" t="s">
        <v>14</v>
      </c>
      <c r="B50" s="17">
        <v>3.0819439925889398</v>
      </c>
      <c r="C50" s="18">
        <v>3.0816938246520502</v>
      </c>
      <c r="D50" s="18">
        <v>3.08163354934503</v>
      </c>
      <c r="E50" s="18">
        <v>4.15273226580985</v>
      </c>
      <c r="F50" s="18">
        <v>3.0818357452740397</v>
      </c>
      <c r="G50" s="19">
        <v>3.0813157084548202</v>
      </c>
      <c r="H50" s="17">
        <v>3.5378621291477099</v>
      </c>
      <c r="I50" s="18">
        <v>3.53840063305995</v>
      </c>
      <c r="J50" s="18">
        <v>3.53552135804998</v>
      </c>
      <c r="K50" s="18">
        <v>3.5383264141117099</v>
      </c>
      <c r="L50" s="18">
        <v>3.5339529461224402</v>
      </c>
      <c r="M50" s="19">
        <v>3.53773966388668</v>
      </c>
      <c r="N50" s="17">
        <v>2.9316420474407296</v>
      </c>
      <c r="O50" s="18">
        <v>2.9327053067568798</v>
      </c>
      <c r="P50" s="18">
        <v>2.9340285586887997</v>
      </c>
      <c r="Q50" s="18">
        <v>4.3364489922364102</v>
      </c>
      <c r="R50" s="18">
        <v>2.9326623022490899</v>
      </c>
      <c r="S50" s="19">
        <v>2.9338302795483502</v>
      </c>
      <c r="T50" s="17">
        <v>4.2444193065596503</v>
      </c>
      <c r="U50" s="18">
        <v>4.2433748183438702</v>
      </c>
      <c r="V50" s="18">
        <v>4.2451087374004297</v>
      </c>
      <c r="W50" s="18">
        <v>4.2451992184667198</v>
      </c>
      <c r="X50" s="18">
        <v>4.2442876281744297</v>
      </c>
      <c r="Y50" s="19">
        <v>4.2458663503049401</v>
      </c>
      <c r="Z50" s="17">
        <v>1.9246645403069715</v>
      </c>
      <c r="AA50" s="18">
        <v>1.9247236815437958</v>
      </c>
      <c r="AB50" s="18">
        <v>1.9247933743786168</v>
      </c>
      <c r="AC50" s="18">
        <v>3.8937812590018401</v>
      </c>
      <c r="AD50" s="18">
        <v>1.9247116451430226</v>
      </c>
      <c r="AE50" s="19">
        <v>1.9243681578085146</v>
      </c>
    </row>
    <row r="51" spans="1:31" x14ac:dyDescent="0.3">
      <c r="A51" s="1" t="s">
        <v>15</v>
      </c>
      <c r="B51" s="17">
        <v>6.6654997965685698</v>
      </c>
      <c r="C51" s="18">
        <v>6.6652496286316802</v>
      </c>
      <c r="D51" s="18">
        <v>6.66518935332466</v>
      </c>
      <c r="E51" s="18">
        <v>7.73628806978948</v>
      </c>
      <c r="F51" s="18">
        <v>6.6653915492536697</v>
      </c>
      <c r="G51" s="19">
        <v>6.6648715124344502</v>
      </c>
      <c r="H51" s="17">
        <v>7.1214179331273399</v>
      </c>
      <c r="I51" s="18">
        <v>7.1219564370395805</v>
      </c>
      <c r="J51" s="18">
        <v>7.1190771620296101</v>
      </c>
      <c r="K51" s="18">
        <v>7.1218822180913399</v>
      </c>
      <c r="L51" s="18">
        <v>7.1175087501020702</v>
      </c>
      <c r="M51" s="19">
        <v>7.1212954678663101</v>
      </c>
      <c r="N51" s="17">
        <v>6.5151978514203606</v>
      </c>
      <c r="O51" s="18">
        <v>6.5162611107365098</v>
      </c>
      <c r="P51" s="18">
        <v>6.5175843626684298</v>
      </c>
      <c r="Q51" s="18">
        <v>7.9200047962160403</v>
      </c>
      <c r="R51" s="18">
        <v>6.5162181062287203</v>
      </c>
      <c r="S51" s="19">
        <v>6.5173860835279802</v>
      </c>
      <c r="T51" s="17">
        <v>7.8279751105392803</v>
      </c>
      <c r="U51" s="18">
        <v>7.8269306223235002</v>
      </c>
      <c r="V51" s="18">
        <v>7.8286645413800606</v>
      </c>
      <c r="W51" s="18">
        <v>7.8287550224463498</v>
      </c>
      <c r="X51" s="18">
        <v>7.8278434321540598</v>
      </c>
      <c r="Y51" s="19">
        <v>7.8294221542845701</v>
      </c>
      <c r="Z51" s="17">
        <v>5.5082203442866016</v>
      </c>
      <c r="AA51" s="18">
        <v>5.5082794855234258</v>
      </c>
      <c r="AB51" s="18">
        <v>5.5083491783582472</v>
      </c>
      <c r="AC51" s="18">
        <v>7.4773370629814702</v>
      </c>
      <c r="AD51" s="18">
        <v>5.5082674491226529</v>
      </c>
      <c r="AE51" s="19">
        <v>5.507923961788145</v>
      </c>
    </row>
    <row r="52" spans="1:31" x14ac:dyDescent="0.3">
      <c r="A52" s="1" t="s">
        <v>16</v>
      </c>
      <c r="B52" s="17">
        <v>5.1336085845120838</v>
      </c>
      <c r="C52" s="18">
        <v>5.1334711054816786</v>
      </c>
      <c r="D52" s="18">
        <v>5.1338372129739245</v>
      </c>
      <c r="E52" s="18">
        <v>4.9114435616763226</v>
      </c>
      <c r="F52" s="18">
        <v>5.1339253335758857</v>
      </c>
      <c r="G52" s="19">
        <v>5.1335903050470053</v>
      </c>
      <c r="H52" s="17">
        <v>4.2958182297069607</v>
      </c>
      <c r="I52" s="18">
        <v>4.2967855449807066</v>
      </c>
      <c r="J52" s="18">
        <v>4.2935228426398133</v>
      </c>
      <c r="K52" s="18">
        <v>4.2959988791694217</v>
      </c>
      <c r="L52" s="18">
        <v>4.2919279086013855</v>
      </c>
      <c r="M52" s="19">
        <v>4.2958870564479987</v>
      </c>
      <c r="N52" s="17">
        <v>4.0257734783613195</v>
      </c>
      <c r="O52" s="18">
        <v>4.0285139584945693</v>
      </c>
      <c r="P52" s="18">
        <v>4.0300100007710995</v>
      </c>
      <c r="Q52" s="18">
        <v>5.0945163057521956</v>
      </c>
      <c r="R52" s="18">
        <v>4.0288467413764799</v>
      </c>
      <c r="S52" s="19">
        <v>4.0314242945447001</v>
      </c>
      <c r="T52" s="17">
        <v>5.0025334022295125</v>
      </c>
      <c r="U52" s="18">
        <v>5.0016027452881371</v>
      </c>
      <c r="V52" s="18">
        <v>5.0032812636132968</v>
      </c>
      <c r="W52" s="18">
        <v>5.0029255673493056</v>
      </c>
      <c r="X52" s="18">
        <v>5.0024247868722291</v>
      </c>
      <c r="Y52" s="19">
        <v>5.0038331136621315</v>
      </c>
      <c r="Z52" s="17">
        <v>2.8703024783989197</v>
      </c>
      <c r="AA52" s="18">
        <v>2.8703621035912299</v>
      </c>
      <c r="AB52" s="18">
        <v>2.8704306514363398</v>
      </c>
      <c r="AC52" s="18">
        <v>4.6521468253961915</v>
      </c>
      <c r="AD52" s="18">
        <v>2.8703491648663197</v>
      </c>
      <c r="AE52" s="19">
        <v>2.87000581681417</v>
      </c>
    </row>
    <row r="53" spans="1:31" x14ac:dyDescent="0.3">
      <c r="A53" s="1" t="s">
        <v>12</v>
      </c>
      <c r="B53" s="17">
        <v>6.2162281994364941</v>
      </c>
      <c r="C53" s="18">
        <v>6.2160907204060889</v>
      </c>
      <c r="D53" s="18">
        <v>6.2164568278983348</v>
      </c>
      <c r="E53" s="18">
        <v>5.9940631766007328</v>
      </c>
      <c r="F53" s="18">
        <v>6.2165449485002959</v>
      </c>
      <c r="G53" s="19">
        <v>6.2162099199714156</v>
      </c>
      <c r="H53" s="17">
        <v>5.378437844631371</v>
      </c>
      <c r="I53" s="18">
        <v>5.3794051599051169</v>
      </c>
      <c r="J53" s="18">
        <v>5.3761424575642227</v>
      </c>
      <c r="K53" s="18">
        <v>5.378618494093832</v>
      </c>
      <c r="L53" s="18">
        <v>5.3745475235257958</v>
      </c>
      <c r="M53" s="19">
        <v>5.378506671372409</v>
      </c>
      <c r="N53" s="17">
        <v>5.1083930932857307</v>
      </c>
      <c r="O53" s="18">
        <v>5.1111335734189804</v>
      </c>
      <c r="P53" s="18">
        <v>5.1126296156955098</v>
      </c>
      <c r="Q53" s="18">
        <v>6.1771359206766059</v>
      </c>
      <c r="R53" s="18">
        <v>5.1114663563008902</v>
      </c>
      <c r="S53" s="19">
        <v>5.1140439094691104</v>
      </c>
      <c r="T53" s="17">
        <v>6.0851530171539228</v>
      </c>
      <c r="U53" s="18">
        <v>6.0842223602125474</v>
      </c>
      <c r="V53" s="18">
        <v>6.0859008785377071</v>
      </c>
      <c r="W53" s="18">
        <v>6.0855451822737159</v>
      </c>
      <c r="X53" s="18">
        <v>6.0850444017966394</v>
      </c>
      <c r="Y53" s="19">
        <v>6.0864527285865417</v>
      </c>
      <c r="Z53" s="17">
        <v>3.95292209332333</v>
      </c>
      <c r="AA53" s="18">
        <v>3.9529817185156402</v>
      </c>
      <c r="AB53" s="18">
        <v>3.9530502663607501</v>
      </c>
      <c r="AC53" s="18">
        <v>5.7347664403206018</v>
      </c>
      <c r="AD53" s="18">
        <v>3.95296877979073</v>
      </c>
      <c r="AE53" s="19">
        <v>3.9526254317385803</v>
      </c>
    </row>
    <row r="54" spans="1:31" x14ac:dyDescent="0.3">
      <c r="A54" s="1" t="s">
        <v>13</v>
      </c>
      <c r="B54" s="17">
        <v>7.9899924761053533</v>
      </c>
      <c r="C54" s="18">
        <v>7.9898549970749482</v>
      </c>
      <c r="D54" s="18">
        <v>7.990221104567194</v>
      </c>
      <c r="E54" s="18">
        <v>7.7678274532695921</v>
      </c>
      <c r="F54" s="18">
        <v>7.9903092251691552</v>
      </c>
      <c r="G54" s="19">
        <v>7.9899741966402749</v>
      </c>
      <c r="H54" s="17">
        <v>7.1522021213002303</v>
      </c>
      <c r="I54" s="18">
        <v>7.1531694365739762</v>
      </c>
      <c r="J54" s="18">
        <v>7.1499067342330829</v>
      </c>
      <c r="K54" s="18">
        <v>7.1523827707626912</v>
      </c>
      <c r="L54" s="18">
        <v>7.1483118001946551</v>
      </c>
      <c r="M54" s="19">
        <v>7.1522709480412683</v>
      </c>
      <c r="N54" s="17">
        <v>6.882157369954589</v>
      </c>
      <c r="O54" s="18">
        <v>6.8848978500878388</v>
      </c>
      <c r="P54" s="18">
        <v>6.8863938923643691</v>
      </c>
      <c r="Q54" s="18">
        <v>7.9509001973454652</v>
      </c>
      <c r="R54" s="18">
        <v>6.8852306329697495</v>
      </c>
      <c r="S54" s="19">
        <v>6.8878081861379696</v>
      </c>
      <c r="T54" s="17">
        <v>7.858917293822782</v>
      </c>
      <c r="U54" s="18">
        <v>7.8579866368814066</v>
      </c>
      <c r="V54" s="18">
        <v>7.8596651552065664</v>
      </c>
      <c r="W54" s="18">
        <v>7.8593094589425752</v>
      </c>
      <c r="X54" s="18">
        <v>7.8588086784654987</v>
      </c>
      <c r="Y54" s="19">
        <v>7.860217005255401</v>
      </c>
      <c r="Z54" s="17">
        <v>5.7266863699921888</v>
      </c>
      <c r="AA54" s="18">
        <v>5.7267459951844994</v>
      </c>
      <c r="AB54" s="18">
        <v>5.7268145430296098</v>
      </c>
      <c r="AC54" s="18">
        <v>7.5085307169894611</v>
      </c>
      <c r="AD54" s="18">
        <v>5.7267330564595893</v>
      </c>
      <c r="AE54" s="19">
        <v>5.7263897084074395</v>
      </c>
    </row>
    <row r="55" spans="1:31" x14ac:dyDescent="0.3">
      <c r="A55" s="1" t="s">
        <v>33</v>
      </c>
      <c r="B55" s="17">
        <v>3.5464116250115478</v>
      </c>
      <c r="C55" s="18">
        <v>4.9507167188704679</v>
      </c>
      <c r="D55" s="18">
        <v>3.4995144175126813</v>
      </c>
      <c r="E55" s="18">
        <v>4.784716493379408</v>
      </c>
      <c r="F55" s="18">
        <v>3.2323345161632409</v>
      </c>
      <c r="G55" s="19">
        <v>2.9146864534216048</v>
      </c>
      <c r="H55" s="17">
        <v>3.0806806792598445</v>
      </c>
      <c r="I55" s="18">
        <v>7.48616687507407</v>
      </c>
      <c r="J55" s="18">
        <v>3.1521583782859888</v>
      </c>
      <c r="K55" s="18">
        <v>7.4117506581285904</v>
      </c>
      <c r="L55" s="18">
        <v>3.0472215859149534</v>
      </c>
      <c r="M55" s="19">
        <v>3.1310862139409741</v>
      </c>
      <c r="N55" s="17">
        <v>1.7474560895966849</v>
      </c>
      <c r="O55" s="18">
        <v>-16.98109468653044</v>
      </c>
      <c r="P55" s="18">
        <v>1.7582211069021028</v>
      </c>
      <c r="Q55" s="18">
        <v>5.1759006821474234</v>
      </c>
      <c r="R55" s="18">
        <v>1.9023499385233951</v>
      </c>
      <c r="S55" s="19">
        <v>1.5363288839139722</v>
      </c>
      <c r="T55" s="17">
        <v>4.6065211930910985</v>
      </c>
      <c r="U55" s="18">
        <v>5.2176216555949244</v>
      </c>
      <c r="V55" s="18">
        <v>3.4534642722960935</v>
      </c>
      <c r="W55" s="18">
        <v>5.1873099119413384</v>
      </c>
      <c r="X55" s="18">
        <v>4.6606160764904025</v>
      </c>
      <c r="Y55" s="19">
        <v>4.588228162307848</v>
      </c>
      <c r="Z55" s="17">
        <v>1.817014976662199</v>
      </c>
      <c r="AA55" s="18">
        <v>-11.744435407394848</v>
      </c>
      <c r="AB55" s="18">
        <v>0.32064864924768344</v>
      </c>
      <c r="AC55" s="18">
        <v>8.2797632261221903</v>
      </c>
      <c r="AD55" s="18">
        <v>0.76763074667315712</v>
      </c>
      <c r="AE55" s="19">
        <v>1.013996949738206</v>
      </c>
    </row>
    <row r="56" spans="1:31" x14ac:dyDescent="0.3">
      <c r="A56" s="1" t="s">
        <v>34</v>
      </c>
      <c r="B56" s="17">
        <v>5.9054459531069208</v>
      </c>
      <c r="C56" s="18">
        <v>4.8347109352825504</v>
      </c>
      <c r="D56" s="18">
        <v>5.892741182250897</v>
      </c>
      <c r="E56" s="18">
        <v>4.5775478401129437</v>
      </c>
      <c r="F56" s="18">
        <v>4.6406504267935267</v>
      </c>
      <c r="G56" s="19">
        <v>4.424698111202078</v>
      </c>
      <c r="H56" s="17">
        <v>4.3283098973799703</v>
      </c>
      <c r="I56" s="18">
        <v>6.2520310744883094</v>
      </c>
      <c r="J56" s="18">
        <v>4.3714338415970087</v>
      </c>
      <c r="K56" s="18">
        <v>6.1605984764368857</v>
      </c>
      <c r="L56" s="18">
        <v>4.2591685442665801</v>
      </c>
      <c r="M56" s="19">
        <v>4.3017847701640681</v>
      </c>
      <c r="N56" s="17">
        <v>4.4491116833637836</v>
      </c>
      <c r="O56" s="18">
        <v>-17.365530740968897</v>
      </c>
      <c r="P56" s="18">
        <v>4.5772935973144255</v>
      </c>
      <c r="Q56" s="18">
        <v>4.0000300357842162</v>
      </c>
      <c r="R56" s="18">
        <v>3.9152084286075333</v>
      </c>
      <c r="S56" s="19">
        <v>3.5793112637454847</v>
      </c>
      <c r="T56" s="17">
        <v>2.9164671760551237</v>
      </c>
      <c r="U56" s="18">
        <v>3.5311857681795962</v>
      </c>
      <c r="V56" s="18">
        <v>5.4782548186674402</v>
      </c>
      <c r="W56" s="18">
        <v>3.5474728060109575</v>
      </c>
      <c r="X56" s="18">
        <v>3.0283193759849945</v>
      </c>
      <c r="Y56" s="19">
        <v>2.8977780603248058</v>
      </c>
      <c r="Z56" s="17">
        <v>3.8024996000979114</v>
      </c>
      <c r="AA56" s="18">
        <v>-12.312852832447268</v>
      </c>
      <c r="AB56" s="18">
        <v>3.0871975826886797</v>
      </c>
      <c r="AC56" s="18">
        <v>7.7048637331957037</v>
      </c>
      <c r="AD56" s="18">
        <v>1.7051955114989656</v>
      </c>
      <c r="AE56" s="19">
        <v>1.913777882143509</v>
      </c>
    </row>
    <row r="57" spans="1:31" x14ac:dyDescent="0.3">
      <c r="A57" s="1" t="s">
        <v>31</v>
      </c>
      <c r="B57" s="17">
        <v>-2.8023259210514793</v>
      </c>
      <c r="C57" s="18">
        <v>4.3254128919036923</v>
      </c>
      <c r="D57" s="18">
        <v>-2.8508226006596016</v>
      </c>
      <c r="E57" s="18">
        <v>4.1173804268318035</v>
      </c>
      <c r="F57" s="18">
        <v>-3.8335210884444697</v>
      </c>
      <c r="G57" s="19">
        <v>-4.318412538600306</v>
      </c>
      <c r="H57" s="17">
        <v>-3.8352364788367583</v>
      </c>
      <c r="I57" s="18">
        <v>6.2259257859567487</v>
      </c>
      <c r="J57" s="18">
        <v>-3.7037689759250223</v>
      </c>
      <c r="K57" s="18">
        <v>6.1721780081421942</v>
      </c>
      <c r="L57" s="18">
        <v>-3.8767029346194213</v>
      </c>
      <c r="M57" s="19">
        <v>-3.6781258195022799</v>
      </c>
      <c r="N57" s="17">
        <v>-4.8810961878510861</v>
      </c>
      <c r="O57" s="18">
        <v>-18.834799189316819</v>
      </c>
      <c r="P57" s="18">
        <v>-4.7219250672116111</v>
      </c>
      <c r="Q57" s="18">
        <v>4.3928133768797908</v>
      </c>
      <c r="R57" s="18">
        <v>-4.9892335972357174</v>
      </c>
      <c r="S57" s="19">
        <v>-5.3363969307676813</v>
      </c>
      <c r="T57" s="17">
        <v>3.3553912686038272</v>
      </c>
      <c r="U57" s="18">
        <v>3.977583105993864</v>
      </c>
      <c r="V57" s="18">
        <v>-3.6897194551278876</v>
      </c>
      <c r="W57" s="18">
        <v>3.984737561169637</v>
      </c>
      <c r="X57" s="18">
        <v>3.4450696615284429</v>
      </c>
      <c r="Y57" s="19">
        <v>3.3963291050917626</v>
      </c>
      <c r="Z57" s="17">
        <v>-2.807179804639417</v>
      </c>
      <c r="AA57" s="18">
        <v>-12.590585965148996</v>
      </c>
      <c r="AB57" s="18">
        <v>-5.555546091965792</v>
      </c>
      <c r="AC57" s="18">
        <v>7.5832842843318327</v>
      </c>
      <c r="AD57" s="18">
        <v>-4.4512627514473628</v>
      </c>
      <c r="AE57" s="19">
        <v>-4.3758136888160148</v>
      </c>
    </row>
    <row r="58" spans="1:31" x14ac:dyDescent="0.3">
      <c r="A58" s="1" t="s">
        <v>32</v>
      </c>
      <c r="B58" s="17">
        <v>-3.2404151932866805</v>
      </c>
      <c r="C58" s="18">
        <v>3.9655428293751158</v>
      </c>
      <c r="D58" s="18">
        <v>-3.2163061988533248</v>
      </c>
      <c r="E58" s="18">
        <v>3.6334205081480735</v>
      </c>
      <c r="F58" s="18">
        <v>-5.5093540274908257</v>
      </c>
      <c r="G58" s="19">
        <v>-6.0527781725843113</v>
      </c>
      <c r="H58" s="17">
        <v>-5.3810591337287548</v>
      </c>
      <c r="I58" s="18">
        <v>4.6999807445408122</v>
      </c>
      <c r="J58" s="18">
        <v>-5.210022492402917</v>
      </c>
      <c r="K58" s="18">
        <v>4.6261909590148491</v>
      </c>
      <c r="L58" s="18">
        <v>-5.3806344966546771</v>
      </c>
      <c r="M58" s="19">
        <v>-5.1207188035314006</v>
      </c>
      <c r="N58" s="17">
        <v>-6.4293801412199638</v>
      </c>
      <c r="O58" s="18">
        <v>-20.55609819176837</v>
      </c>
      <c r="P58" s="18">
        <v>-6.288660205762735</v>
      </c>
      <c r="Q58" s="18">
        <v>2.776889932978972</v>
      </c>
      <c r="R58" s="18">
        <v>-7.6178758227601486</v>
      </c>
      <c r="S58" s="19">
        <v>-7.9158870615815902</v>
      </c>
      <c r="T58" s="17">
        <v>0.94708757093406593</v>
      </c>
      <c r="U58" s="18">
        <v>1.590245453347638</v>
      </c>
      <c r="V58" s="18">
        <v>-5.9987570580124947</v>
      </c>
      <c r="W58" s="18">
        <v>1.6411164208090605</v>
      </c>
      <c r="X58" s="18">
        <v>1.1247960535368069</v>
      </c>
      <c r="Y58" s="19">
        <v>1.0000072762872607</v>
      </c>
      <c r="Z58" s="17">
        <v>-3.7532957487944971</v>
      </c>
      <c r="AA58" s="18">
        <v>-13.533552925421118</v>
      </c>
      <c r="AB58" s="18">
        <v>-6.4783709137321672</v>
      </c>
      <c r="AC58" s="18">
        <v>6.6230803215700043</v>
      </c>
      <c r="AD58" s="18">
        <v>-6.8553465586542757</v>
      </c>
      <c r="AE58" s="19">
        <v>-6.6705587571035965</v>
      </c>
    </row>
    <row r="59" spans="1:31" x14ac:dyDescent="0.3">
      <c r="A59" s="1" t="s">
        <v>3</v>
      </c>
      <c r="B59" s="17">
        <v>-9.7691808178180545E-2</v>
      </c>
      <c r="C59" s="18">
        <v>5.7963808166778259</v>
      </c>
      <c r="D59" s="18">
        <v>-0.13478516831107382</v>
      </c>
      <c r="E59" s="18">
        <v>5.0136541774028869</v>
      </c>
      <c r="F59" s="18">
        <v>1.1498408970787164</v>
      </c>
      <c r="G59" s="19">
        <v>0.5019155961570646</v>
      </c>
      <c r="H59" s="17">
        <v>-1.1200977975558777</v>
      </c>
      <c r="I59" s="18">
        <v>19.906210489652416</v>
      </c>
      <c r="J59" s="18">
        <v>-1.072861593267747</v>
      </c>
      <c r="K59" s="18">
        <v>19.660278212570464</v>
      </c>
      <c r="L59" s="18">
        <v>-1.1931207773375112</v>
      </c>
      <c r="M59" s="19">
        <v>3.9754686039582765E-2</v>
      </c>
      <c r="N59" s="17">
        <v>1.4464938676979795</v>
      </c>
      <c r="O59" s="18">
        <v>-14.978950870581658</v>
      </c>
      <c r="P59" s="18">
        <v>1.5837607315535589</v>
      </c>
      <c r="Q59" s="18">
        <v>6.5743748212772433</v>
      </c>
      <c r="R59" s="18">
        <v>4.2625742665430462</v>
      </c>
      <c r="S59" s="19">
        <v>1.4444806422805703</v>
      </c>
      <c r="T59" s="17">
        <v>5.6596900712907203</v>
      </c>
      <c r="U59" s="18">
        <v>8.6649458714094401</v>
      </c>
      <c r="V59" s="18">
        <v>3.6778739769091131</v>
      </c>
      <c r="W59" s="18">
        <v>8.5498921919778201</v>
      </c>
      <c r="X59" s="18">
        <v>6.106162464813667</v>
      </c>
      <c r="Y59" s="19">
        <v>5.6550467994720499</v>
      </c>
      <c r="Z59" s="17">
        <v>2.5644961986996369</v>
      </c>
      <c r="AA59" s="18">
        <v>-7.8909091900798174</v>
      </c>
      <c r="AB59" s="18">
        <v>0.55195956067536622</v>
      </c>
      <c r="AC59" s="18">
        <v>15.841846604098606</v>
      </c>
      <c r="AD59" s="18">
        <v>2.5010915929794266</v>
      </c>
      <c r="AE59" s="19">
        <v>1.7656574770247992</v>
      </c>
    </row>
    <row r="60" spans="1:31" x14ac:dyDescent="0.3">
      <c r="A60" s="1" t="s">
        <v>4</v>
      </c>
      <c r="B60" s="39">
        <v>-0.99109937713106833</v>
      </c>
      <c r="C60" s="40">
        <v>5.9557357249725431</v>
      </c>
      <c r="D60" s="40">
        <v>-1.0147361496878204</v>
      </c>
      <c r="E60" s="40">
        <v>5.8086493825675243</v>
      </c>
      <c r="F60" s="40">
        <v>0.16345607680295823</v>
      </c>
      <c r="G60" s="41">
        <v>-0.15901773736805955</v>
      </c>
      <c r="H60" s="39">
        <v>0.13928817724794262</v>
      </c>
      <c r="I60" s="40">
        <v>10.118527942969585</v>
      </c>
      <c r="J60" s="40">
        <v>0.13721842045656019</v>
      </c>
      <c r="K60" s="40">
        <v>10.043619672880679</v>
      </c>
      <c r="L60" s="40">
        <v>8.1000428146807968E-2</v>
      </c>
      <c r="M60" s="41">
        <v>9.905936914381086E-2</v>
      </c>
      <c r="N60" s="39">
        <v>-2.2364997369973576</v>
      </c>
      <c r="O60" s="40">
        <v>-16.221511175724434</v>
      </c>
      <c r="P60" s="40">
        <v>-2.1011072680633034</v>
      </c>
      <c r="Q60" s="40">
        <v>6.8495892663899562</v>
      </c>
      <c r="R60" s="40">
        <v>-1.1124159902073356</v>
      </c>
      <c r="S60" s="41">
        <v>-1.4235109606049032</v>
      </c>
      <c r="T60" s="39">
        <v>7.437449606561378</v>
      </c>
      <c r="U60" s="40">
        <v>8.0776858874983279</v>
      </c>
      <c r="V60" s="40">
        <v>0.32881374964072374</v>
      </c>
      <c r="W60" s="40">
        <v>7.9933018336941055</v>
      </c>
      <c r="X60" s="40">
        <v>7.5671707148938081</v>
      </c>
      <c r="Y60" s="41">
        <v>7.505848853284343</v>
      </c>
      <c r="Z60" s="39">
        <v>-0.98678429280694191</v>
      </c>
      <c r="AA60" s="40">
        <v>-10.652036937748319</v>
      </c>
      <c r="AB60" s="40">
        <v>-3.8209329181265943</v>
      </c>
      <c r="AC60" s="40">
        <v>9.3469061813521979</v>
      </c>
      <c r="AD60" s="40">
        <v>-0.78455680441496978</v>
      </c>
      <c r="AE60" s="41">
        <v>-0.58700653465290609</v>
      </c>
    </row>
    <row r="61" spans="1:31" x14ac:dyDescent="0.3">
      <c r="A61" s="1" t="s">
        <v>28</v>
      </c>
      <c r="B61" s="39">
        <v>-2.3240877121747792</v>
      </c>
      <c r="C61" s="40">
        <v>4.6208938492376452</v>
      </c>
      <c r="D61" s="40">
        <v>-2.3309092841221353</v>
      </c>
      <c r="E61" s="40">
        <v>4.5025948166426089</v>
      </c>
      <c r="F61" s="40">
        <v>-1.1874399524770234</v>
      </c>
      <c r="G61" s="41">
        <v>-1.4419372969451663</v>
      </c>
      <c r="H61" s="39">
        <v>-1.2039090825714294</v>
      </c>
      <c r="I61" s="40">
        <v>8.7684039274487002</v>
      </c>
      <c r="J61" s="40">
        <v>-1.1827611315750368</v>
      </c>
      <c r="K61" s="40">
        <v>8.7270753709207458</v>
      </c>
      <c r="L61" s="40">
        <v>-1.2230855323933909</v>
      </c>
      <c r="M61" s="41">
        <v>-1.2102206515190852</v>
      </c>
      <c r="N61" s="39">
        <v>-3.4552868041368794</v>
      </c>
      <c r="O61" s="40">
        <v>-17.513480638006293</v>
      </c>
      <c r="P61" s="40">
        <v>-3.3356753793912555</v>
      </c>
      <c r="Q61" s="40">
        <v>5.6295792015681876</v>
      </c>
      <c r="R61" s="40">
        <v>-2.4427531077583069</v>
      </c>
      <c r="S61" s="41">
        <v>-2.7003644916301526</v>
      </c>
      <c r="T61" s="39">
        <v>6.1291248316392073</v>
      </c>
      <c r="U61" s="40">
        <v>6.7685692524708481</v>
      </c>
      <c r="V61" s="40">
        <v>-1.0148060860101467</v>
      </c>
      <c r="W61" s="40">
        <v>6.6829362722481491</v>
      </c>
      <c r="X61" s="40">
        <v>6.2651639817790974</v>
      </c>
      <c r="Y61" s="41">
        <v>6.1720488577598189</v>
      </c>
      <c r="Z61" s="39">
        <v>-2.3241253684503369</v>
      </c>
      <c r="AA61" s="40">
        <v>-11.971138563206383</v>
      </c>
      <c r="AB61" s="40">
        <v>-5.1552847861281759</v>
      </c>
      <c r="AC61" s="40">
        <v>8.0296361984570854</v>
      </c>
      <c r="AD61" s="40">
        <v>-2.1131731556441693</v>
      </c>
      <c r="AE61" s="41">
        <v>-1.8959873981193816</v>
      </c>
    </row>
    <row r="62" spans="1:31" x14ac:dyDescent="0.3">
      <c r="A62" s="1" t="s">
        <v>26</v>
      </c>
      <c r="B62" s="47">
        <v>-2.5511693565563891</v>
      </c>
      <c r="C62" s="48">
        <v>5.9870851589184424</v>
      </c>
      <c r="D62" s="48">
        <v>-1.0555041303376991</v>
      </c>
      <c r="E62" s="48">
        <v>5.8183936127713087</v>
      </c>
      <c r="F62" s="48">
        <v>0.1334860350395177</v>
      </c>
      <c r="G62" s="49">
        <v>-0.1690074744172439</v>
      </c>
      <c r="H62" s="47">
        <v>-1.8546614386656586</v>
      </c>
      <c r="I62" s="48">
        <v>10.047809708075233</v>
      </c>
      <c r="J62" s="48">
        <v>7.8448236306393748E-2</v>
      </c>
      <c r="K62" s="48">
        <v>10.093368717382909</v>
      </c>
      <c r="L62" s="48">
        <v>0.10918119642595736</v>
      </c>
      <c r="M62" s="49">
        <v>0.18109835841982347</v>
      </c>
      <c r="N62" s="47">
        <v>-3.4565369742486594</v>
      </c>
      <c r="O62" s="48">
        <v>-16.285979157895198</v>
      </c>
      <c r="P62" s="48">
        <v>-2.1423651298056248</v>
      </c>
      <c r="Q62" s="48">
        <v>6.8454176674776761</v>
      </c>
      <c r="R62" s="48">
        <v>-1.0289645985919811</v>
      </c>
      <c r="S62" s="49">
        <v>-1.4047473025873876</v>
      </c>
      <c r="T62" s="47">
        <v>6.3021422581325499</v>
      </c>
      <c r="U62" s="48">
        <v>8.0185839214657637</v>
      </c>
      <c r="V62" s="48">
        <v>0.33610680662749992</v>
      </c>
      <c r="W62" s="48">
        <v>7.9949054331365614</v>
      </c>
      <c r="X62" s="48">
        <v>7.5809827437033652</v>
      </c>
      <c r="Y62" s="49">
        <v>7.4496536971981175</v>
      </c>
      <c r="Z62" s="47">
        <v>-2.0066963561952389</v>
      </c>
      <c r="AA62" s="48">
        <v>-10.812804019175308</v>
      </c>
      <c r="AB62" s="48">
        <v>-3.6790646776953664</v>
      </c>
      <c r="AC62" s="48">
        <v>9.4052631530083524</v>
      </c>
      <c r="AD62" s="48">
        <v>-0.79066402668733859</v>
      </c>
      <c r="AE62" s="49">
        <v>-0.57569406124824307</v>
      </c>
    </row>
    <row r="63" spans="1:31" x14ac:dyDescent="0.3">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{3321EEAD-27B3-46E5-86D4-A6F89BE2575D}</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{A27AABA8-967C-42DB-9E9B-76B6867BE00F}</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{C431C5D2-302C-49B3-AB5B-49D5363DE832}</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{B2A76413-C25A-4403-BCEC-C78804B6FB3A}</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{F553CDC7-C947-469E-ACD6-4BAB161FA0AC}</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{333C1AB6-C5EA-41B5-8E5E-3BEB120F1C3A}</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{BC59DC67-BE7C-4918-8EC7-68A359B7EB23}</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{8E3F7A8B-842D-4A39-9BA1-4909966AAC89}</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{73649452-88DB-48E9-9FAA-BF6F6C20AB4E}</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{5A8A0B60-BFAA-46E1-B01A-DC605B65860E}</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{82C70213-F045-46F0-A308-828EB9103CA6}</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{95B352C8-34E0-4B57-8CC5-B3557A6C82E2}</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{12B58822-4263-49AA-B827-A76900D408E3}</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{632F9896-18D0-4115-8E04-A54EF3960BB3}</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{C483EC60-A0DE-424D-B3CF-8C1A24007D8E}</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{51AA6100-7B1F-42E2-94FB-97776948707F}</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{66F148B3-BD9C-4C33-9F27-26C0EB410941}</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{DC96E23C-A3CE-4814-8642-C420C10CB0D3}</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{FF7336EE-109D-4AFF-9515-5EFEFA91D7F9}</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{F5121148-258C-4457-AB83-64FE2261C170}</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{1EB45C10-6384-44AF-A047-BB4B1D57054F}</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{9070057E-24BA-497B-B24F-7D75B767CB3B}</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{DDA713EA-A22A-4B2A-98EE-EE1D493F207A}</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{ECF12A1A-770C-4629-AB4B-B290D988E707}</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{6523CCBA-75A2-4489-BDE3-821BA8E97451}</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{A987D317-2B3D-4D3E-B252-AB5C83EF0E64}</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{B42B267D-9F25-4EB8-864C-6948F7DAFCC2}</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{5F0DAFE4-D187-4541-9AD9-66739460BEF7}</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{62FEC85A-9E45-4E34-A420-480C0B0AC8EA}</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{6040A08C-8D45-48A8-A25B-261C068BDFF0}</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{265AD1AA-5033-4F70-811A-2FC73C7EC295}</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{744434AB-A533-477B-99D2-570FFC34DBBE}</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{37851531-0838-4810-8A41-FB9EC9D72DB7}</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{1C0E81C9-0F6B-43AC-8686-275038F03036}</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{F420DE3A-F464-4313-A9BE-0B94E51FA69F}</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{119A6849-7DDD-49A6-91FC-FD45085A1409}</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{4EB24846-B2D4-4843-9479-61298FB1C992}</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{5AD4C3FC-A9E1-45A6-840D-8FDF1FCB3636}</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{CBB40CEC-04FD-4859-BCB6-ECAF81614E6E}</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{075E5FE7-4EC2-4683-9442-9DC7B1E533E4}</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{35A6196F-41F9-41C3-8DBB-A49054AE029B}</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{E81285D8-0A80-42AA-BFBA-1C344D745289}</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{E6125161-8A7C-41C8-8BCC-CDC0AFB219E9}</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{D8929052-98DC-4A89-9064-674CA6CE8D63}</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{AF5A35B9-E155-48A5-A7A9-7E74E2545F68}</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{941C5A69-AC7C-42D2-B6C8-8AD2DBDE2E4D}</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{E3222F51-5E88-4C15-BBC9-029208B0D656}</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{19A17D91-468B-4B36-BD99-F1E1DC7FA7B2}</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{5C56046B-FA4A-4F93-8677-04BB8DBCD684}</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{F2B75744-B06F-40E0-8874-51130CE0C868}</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{8554169D-C571-4E18-A04D-754207ED6068}</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{252828F9-05D4-408B-929A-5B2A6B8B4E4F}</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{D7434D65-27CB-4194-9261-BC5EB243970D}</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{E8E109CB-C903-424A-813B-6B25ED447CCC}</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{6E99DDF0-B2DD-4DD8-B3A7-BA68BE96DCF4}</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{DEED83A8-628D-4031-8E6B-94215587A815}</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{56AFA5E3-9149-4E0B-9E62-E85A209AF557}</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{99D39A65-3AF6-44BF-95AE-F84AE12F823D}</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{E4C8355A-F1A7-417B-92F9-1A7EC90D391E}</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{72797B18-F985-4708-A296-F95A4D961C8F}</x14:id>
        </ext>
      </extLst>
    </cfRule>
  </conditionalFormatting>
  <conditionalFormatting sqref="B41:AE41">
    <cfRule type="dataBar" priority="31">
      <dataBar>
        <cfvo type="min"/>
        <cfvo type="max"/>
        <color theme="7"/>
      </dataBar>
      <extLst>
        <ext xmlns:x14="http://schemas.microsoft.com/office/spreadsheetml/2009/9/main" uri="{B025F937-C7B1-47D3-B67F-A62EFF666E3E}">
          <x14:id>{80D7F383-3B33-4E92-92F3-A64C77FF856D}</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{E9BCDCCB-460B-4708-A9D2-887296E3A818}</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{2D213989-ED41-4ABC-83AC-8040E6B52DE2}</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{3FC27D1E-655D-4C09-BA31-E5174FB0AD3D}</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{565ED864-C93D-4C5F-B42D-5A735BD0FFC6}</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{4B9758F0-0C3B-432B-AA70-B05FA4DD4B66}</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{D28A2EF3-328B-468E-971F-722E620FB11E}</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{3B153B67-9B10-423E-B5C4-53811091AB73}</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{C6CE8907-8915-4093-8EB5-A5661D07261C}</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{03F098DB-E011-4543-A189-43E88EB2BEA0}</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{A02F8E1C-0DF4-4AB1-879C-5D2AFEB5F185}</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{3B3E3FB5-7FDB-4103-B93A-23E7DD70CFC6}</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{99AD91B5-939E-4919-AB7C-4DC1731096C3}</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{E75BF8B9-F71A-451E-807E-52CBB67AAA11}</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{8309D392-E519-41D8-A125-5C7C384E7191}</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{993EE7D6-B219-460D-A2B0-60491E65460F}</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{6637AF79-2DB5-4DCF-9109-D24D70144665}</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{0DAA2313-8F3B-404B-BBEC-5F50F0C496F7}</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{5D9CB1D1-F20C-4DC5-9406-ED7638D80B8C}</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{F402BF12-696F-4268-B400-F2E92128555B}</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{46CA22E9-FC60-4652-93C4-FEE663C56642}</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{C0715DEE-0FD5-4769-B8D7-8409F64C64CF}</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{21369104-EA1F-4428-B187-3A578E6BD7FF}</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{AC74A4BF-BC67-4C1E-A8DC-3585910090EF}</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{F2FECD0C-6433-4FCB-8A72-FE065C93EACB}</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{74F05DAF-1A19-4859-B968-325809946F4B}</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{88D7084B-8943-4B65-BA79-4B2BCE844C89}</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{ECC0A1D4-78BE-4A8E-AAAB-404773E72633}</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{FA69AC18-EA72-4583-A2DB-EF0F8DF62BC7}</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{B3B5A5EB-DB83-4DD9-A3DC-5659D83BC0FC}</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{99FA72E6-22FE-4847-8595-7991A20F056C}</x14:id>
        </ext>
      </extLst>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3321EEAD-27B3-46E5-86D4-A6F89BE2575D}">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A27AABA8-967C-42DB-9E9B-76B6867BE00F}">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C431C5D2-302C-49B3-AB5B-49D5363DE832}">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B2A76413-C25A-4403-BCEC-C78804B6FB3A}">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F553CDC7-C947-469E-ACD6-4BAB161FA0AC}">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333C1AB6-C5EA-41B5-8E5E-3BEB120F1C3A}">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BC59DC67-BE7C-4918-8EC7-68A359B7EB23}">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8E3F7A8B-842D-4A39-9BA1-4909966AAC89}">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73649452-88DB-48E9-9FAA-BF6F6C20AB4E}">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5A8A0B60-BFAA-46E1-B01A-DC605B65860E}">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82C70213-F045-46F0-A308-828EB9103CA6}">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95B352C8-34E0-4B57-8CC5-B3557A6C82E2}">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12B58822-4263-49AA-B827-A76900D408E3}">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632F9896-18D0-4115-8E04-A54EF3960BB3}">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C483EC60-A0DE-424D-B3CF-8C1A24007D8E}">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51AA6100-7B1F-42E2-94FB-97776948707F}">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66F148B3-BD9C-4C33-9F27-26C0EB410941}">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DC96E23C-A3CE-4814-8642-C420C10CB0D3}">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FF7336EE-109D-4AFF-9515-5EFEFA91D7F9}">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F5121148-258C-4457-AB83-64FE2261C170}">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1EB45C10-6384-44AF-A047-BB4B1D57054F}">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9070057E-24BA-497B-B24F-7D75B767CB3B}">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DDA713EA-A22A-4B2A-98EE-EE1D493F207A}">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ECF12A1A-770C-4629-AB4B-B290D988E707}">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6523CCBA-75A2-4489-BDE3-821BA8E97451}">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A987D317-2B3D-4D3E-B252-AB5C83EF0E64}">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B42B267D-9F25-4EB8-864C-6948F7DAFCC2}">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5F0DAFE4-D187-4541-9AD9-66739460BEF7}">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62FEC85A-9E45-4E34-A420-480C0B0AC8EA}">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6040A08C-8D45-48A8-A25B-261C068BDFF0}">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265AD1AA-5033-4F70-811A-2FC73C7EC295}">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744434AB-A533-477B-99D2-570FFC34DBBE}">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37851531-0838-4810-8A41-FB9EC9D72DB7}">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1C0E81C9-0F6B-43AC-8686-275038F03036}">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F420DE3A-F464-4313-A9BE-0B94E51FA69F}">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119A6849-7DDD-49A6-91FC-FD45085A1409}">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4EB24846-B2D4-4843-9479-61298FB1C992}">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5AD4C3FC-A9E1-45A6-840D-8FDF1FCB3636}">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CBB40CEC-04FD-4859-BCB6-ECAF81614E6E}">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075E5FE7-4EC2-4683-9442-9DC7B1E533E4}">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35A6196F-41F9-41C3-8DBB-A49054AE029B}">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E81285D8-0A80-42AA-BFBA-1C344D745289}">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E6125161-8A7C-41C8-8BCC-CDC0AFB219E9}">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D8929052-98DC-4A89-9064-674CA6CE8D63}">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AF5A35B9-E155-48A5-A7A9-7E74E2545F68}">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941C5A69-AC7C-42D2-B6C8-8AD2DBDE2E4D}">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E3222F51-5E88-4C15-BBC9-029208B0D656}">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19A17D91-468B-4B36-BD99-F1E1DC7FA7B2}">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5C56046B-FA4A-4F93-8677-04BB8DBCD684}">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F2B75744-B06F-40E0-8874-51130CE0C868}">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8554169D-C571-4E18-A04D-754207ED6068}">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252828F9-05D4-408B-929A-5B2A6B8B4E4F}">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D7434D65-27CB-4194-9261-BC5EB243970D}">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E8E109CB-C903-424A-813B-6B25ED447CCC}">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6E99DDF0-B2DD-4DD8-B3A7-BA68BE96DCF4}">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DEED83A8-628D-4031-8E6B-94215587A815}">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56AFA5E3-9149-4E0B-9E62-E85A209AF557}">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99D39A65-3AF6-44BF-95AE-F84AE12F823D}">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E4C8355A-F1A7-417B-92F9-1A7EC90D391E}">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72797B18-F985-4708-A296-F95A4D961C8F}">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80D7F383-3B33-4E92-92F3-A64C77FF856D}">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E9BCDCCB-460B-4708-A9D2-887296E3A818}">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2D213989-ED41-4ABC-83AC-8040E6B52DE2}">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3FC27D1E-655D-4C09-BA31-E5174FB0AD3D}">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565ED864-C93D-4C5F-B42D-5A735BD0FFC6}">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4B9758F0-0C3B-432B-AA70-B05FA4DD4B66}">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D28A2EF3-328B-468E-971F-722E620FB11E}">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3B153B67-9B10-423E-B5C4-53811091AB73}">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C6CE8907-8915-4093-8EB5-A5661D07261C}">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03F098DB-E011-4543-A189-43E88EB2BEA0}">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A02F8E1C-0DF4-4AB1-879C-5D2AFEB5F185}">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3B3E3FB5-7FDB-4103-B93A-23E7DD70CFC6}">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99AD91B5-939E-4919-AB7C-4DC1731096C3}">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E75BF8B9-F71A-451E-807E-52CBB67AAA11}">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8309D392-E519-41D8-A125-5C7C384E7191}">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993EE7D6-B219-460D-A2B0-60491E65460F}">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6637AF79-2DB5-4DCF-9109-D24D70144665}">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0DAA2313-8F3B-404B-BBEC-5F50F0C496F7}">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5D9CB1D1-F20C-4DC5-9406-ED7638D80B8C}">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F402BF12-696F-4268-B400-F2E92128555B}">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46CA22E9-FC60-4652-93C4-FEE663C56642}">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C0715DEE-0FD5-4769-B8D7-8409F64C64CF}">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21369104-EA1F-4428-B187-3A578E6BD7FF}">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AC74A4BF-BC67-4C1E-A8DC-3585910090EF}">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F2FECD0C-6433-4FCB-8A72-FE065C93EACB}">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74F05DAF-1A19-4859-B968-325809946F4B}">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88D7084B-8943-4B65-BA79-4B2BCE844C89}">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ECC0A1D4-78BE-4A8E-AAAB-404773E72633}">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FA69AC18-EA72-4583-A2DB-EF0F8DF62BC7}">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B3B5A5EB-DB83-4DD9-A3DC-5659D83BC0FC}">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99FA72E6-22FE-4847-8595-7991A20F056C}">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E63"/>
  <sheetViews>
    <sheetView zoomScale="85" zoomScaleNormal="85" workbookViewId="0">
      <pane xSplit="1" ySplit="5" topLeftCell="B6" activePane="bottomRight" state="frozen"/>
      <selection pane="topRight" activeCell="B1" sqref="B1"/>
      <selection pane="bottomLeft" activeCell="A7" sqref="A7"/>
      <selection pane="bottomRight" activeCell="A46" sqref="A46:XFD46"/>
    </sheetView>
  </sheetViews>
  <sheetFormatPr defaultColWidth="9.109375" defaultRowHeight="13.8" x14ac:dyDescent="0.3"/>
  <cols>
    <col min="1" max="1" width="33.44140625" style="91" customWidth="1"/>
    <col min="2" max="31" width="6.6640625" style="91" customWidth="1"/>
    <col min="32" max="32" width="9.109375" style="91"/>
    <col min="33" max="33" width="15.6640625" style="91" customWidth="1"/>
    <col min="34" max="16384" width="9.109375" style="91"/>
  </cols>
  <sheetData>
    <row r="1" spans="1:31" ht="18" x14ac:dyDescent="0.35">
      <c r="A1" s="90" t="s">
        <v>178</v>
      </c>
    </row>
    <row r="2" spans="1:31" x14ac:dyDescent="0.3">
      <c r="A2" s="92"/>
    </row>
    <row r="3" spans="1:31" x14ac:dyDescent="0.3">
      <c r="B3" s="167" t="s">
        <v>0</v>
      </c>
      <c r="C3" s="168"/>
      <c r="D3" s="168"/>
      <c r="E3" s="168"/>
      <c r="F3" s="168"/>
      <c r="G3" s="169"/>
      <c r="H3" s="167" t="s">
        <v>1</v>
      </c>
      <c r="I3" s="168"/>
      <c r="J3" s="168"/>
      <c r="K3" s="168"/>
      <c r="L3" s="168"/>
      <c r="M3" s="169"/>
      <c r="N3" s="167" t="s">
        <v>5</v>
      </c>
      <c r="O3" s="168"/>
      <c r="P3" s="168"/>
      <c r="Q3" s="168"/>
      <c r="R3" s="168"/>
      <c r="S3" s="169"/>
      <c r="T3" s="167" t="s">
        <v>6</v>
      </c>
      <c r="U3" s="168"/>
      <c r="V3" s="168"/>
      <c r="W3" s="168"/>
      <c r="X3" s="168"/>
      <c r="Y3" s="169"/>
      <c r="Z3" s="167" t="s">
        <v>7</v>
      </c>
      <c r="AA3" s="168"/>
      <c r="AB3" s="168"/>
      <c r="AC3" s="168"/>
      <c r="AD3" s="168"/>
      <c r="AE3" s="169"/>
    </row>
    <row r="4" spans="1:31" s="93" customFormat="1" ht="27.6" x14ac:dyDescent="0.3">
      <c r="B4" s="94" t="str">
        <f>GWP!B4</f>
        <v>FW_sep.</v>
      </c>
      <c r="C4" s="95" t="str">
        <f>GWP!C4</f>
        <v>FW_residual</v>
      </c>
      <c r="D4" s="95" t="str">
        <f>GWP!D4</f>
        <v>FW_AD</v>
      </c>
      <c r="E4" s="95" t="str">
        <f>GWP!E4</f>
        <v>FW_Inc</v>
      </c>
      <c r="F4" s="95" t="str">
        <f>GWP!F4</f>
        <v>SS_AD_Inc</v>
      </c>
      <c r="G4" s="96" t="str">
        <f>GWP!G4</f>
        <v>SS_AD_UOL</v>
      </c>
      <c r="H4" s="97" t="str">
        <f>GWP!H4</f>
        <v>FW_sep.</v>
      </c>
      <c r="I4" s="98" t="str">
        <f>GWP!I4</f>
        <v>FW_residual</v>
      </c>
      <c r="J4" s="98" t="str">
        <f>GWP!J4</f>
        <v>FW_AD</v>
      </c>
      <c r="K4" s="98" t="str">
        <f>GWP!K4</f>
        <v>FW_Inc</v>
      </c>
      <c r="L4" s="98" t="str">
        <f>GWP!L4</f>
        <v>SS_AD_Inc</v>
      </c>
      <c r="M4" s="99" t="str">
        <f>GWP!M4</f>
        <v>SS_AD_UOL</v>
      </c>
      <c r="N4" s="97" t="str">
        <f>GWP!N4</f>
        <v>FW_sep.</v>
      </c>
      <c r="O4" s="98" t="str">
        <f>GWP!O4</f>
        <v>FW_residual</v>
      </c>
      <c r="P4" s="98" t="str">
        <f>GWP!P4</f>
        <v>FW_AD</v>
      </c>
      <c r="Q4" s="98" t="str">
        <f>GWP!Q4</f>
        <v>FW_Inc</v>
      </c>
      <c r="R4" s="98" t="str">
        <f>GWP!R4</f>
        <v>SS_AD_Inc</v>
      </c>
      <c r="S4" s="99" t="str">
        <f>GWP!S4</f>
        <v>SS_AD_UOL</v>
      </c>
      <c r="T4" s="97" t="str">
        <f>GWP!T4</f>
        <v>FW_sep.</v>
      </c>
      <c r="U4" s="98" t="str">
        <f>GWP!U4</f>
        <v>FW_residual</v>
      </c>
      <c r="V4" s="98" t="str">
        <f>GWP!V4</f>
        <v>FW_AD</v>
      </c>
      <c r="W4" s="98" t="str">
        <f>GWP!W4</f>
        <v>FW_Inc</v>
      </c>
      <c r="X4" s="98" t="str">
        <f>GWP!X4</f>
        <v>SS_AD_Inc</v>
      </c>
      <c r="Y4" s="99" t="str">
        <f>GWP!Y4</f>
        <v>SS_AD_UOL</v>
      </c>
      <c r="Z4" s="97" t="str">
        <f>GWP!Z4</f>
        <v>FW_sep.</v>
      </c>
      <c r="AA4" s="98" t="str">
        <f>GWP!AA4</f>
        <v>FW_residual</v>
      </c>
      <c r="AB4" s="98" t="str">
        <f>GWP!AB4</f>
        <v>FW_AD</v>
      </c>
      <c r="AC4" s="98" t="str">
        <f>GWP!AC4</f>
        <v>FW_Inc</v>
      </c>
      <c r="AD4" s="98" t="str">
        <f>GWP!AD4</f>
        <v>SS_AD_Inc</v>
      </c>
      <c r="AE4" s="99" t="str">
        <f>GWP!AE4</f>
        <v>SS_AD_UOL</v>
      </c>
    </row>
    <row r="5" spans="1:31" s="93" customFormat="1" x14ac:dyDescent="0.3">
      <c r="B5" s="100" t="s">
        <v>48</v>
      </c>
      <c r="C5" s="101" t="s">
        <v>48</v>
      </c>
      <c r="D5" s="101" t="s">
        <v>48</v>
      </c>
      <c r="E5" s="101" t="s">
        <v>48</v>
      </c>
      <c r="F5" s="101" t="s">
        <v>48</v>
      </c>
      <c r="G5" s="102" t="s">
        <v>48</v>
      </c>
      <c r="H5" s="100" t="s">
        <v>48</v>
      </c>
      <c r="I5" s="101" t="s">
        <v>48</v>
      </c>
      <c r="J5" s="101" t="s">
        <v>48</v>
      </c>
      <c r="K5" s="101" t="s">
        <v>48</v>
      </c>
      <c r="L5" s="101" t="s">
        <v>48</v>
      </c>
      <c r="M5" s="102" t="s">
        <v>48</v>
      </c>
      <c r="N5" s="100" t="s">
        <v>48</v>
      </c>
      <c r="O5" s="101" t="s">
        <v>48</v>
      </c>
      <c r="P5" s="101" t="s">
        <v>48</v>
      </c>
      <c r="Q5" s="101" t="s">
        <v>48</v>
      </c>
      <c r="R5" s="101" t="s">
        <v>48</v>
      </c>
      <c r="S5" s="102" t="s">
        <v>48</v>
      </c>
      <c r="T5" s="100" t="s">
        <v>48</v>
      </c>
      <c r="U5" s="101" t="s">
        <v>48</v>
      </c>
      <c r="V5" s="101" t="s">
        <v>48</v>
      </c>
      <c r="W5" s="101" t="s">
        <v>48</v>
      </c>
      <c r="X5" s="101" t="s">
        <v>48</v>
      </c>
      <c r="Y5" s="102" t="s">
        <v>48</v>
      </c>
      <c r="Z5" s="100" t="s">
        <v>48</v>
      </c>
      <c r="AA5" s="101" t="s">
        <v>48</v>
      </c>
      <c r="AB5" s="101" t="s">
        <v>48</v>
      </c>
      <c r="AC5" s="101" t="s">
        <v>48</v>
      </c>
      <c r="AD5" s="101" t="s">
        <v>48</v>
      </c>
      <c r="AE5" s="102" t="s">
        <v>48</v>
      </c>
    </row>
    <row r="6" spans="1:31" s="93" customFormat="1" x14ac:dyDescent="0.3">
      <c r="A6" s="114" t="str">
        <f>GWP!A6</f>
        <v>PHA_refinery+PHA refinery</v>
      </c>
      <c r="B6" s="103">
        <v>1.0099315043485364</v>
      </c>
      <c r="C6" s="104">
        <v>1.0066701063469332</v>
      </c>
      <c r="D6" s="104">
        <v>0.99791340222535152</v>
      </c>
      <c r="E6" s="104">
        <v>1.0048356778853291</v>
      </c>
      <c r="F6" s="104">
        <v>1.0045175186109416</v>
      </c>
      <c r="G6" s="105">
        <v>0.99855252718047272</v>
      </c>
      <c r="H6" s="103">
        <v>0.90464836183759278</v>
      </c>
      <c r="I6" s="104">
        <v>0.89701978830451945</v>
      </c>
      <c r="J6" s="104">
        <v>0.89919778726966326</v>
      </c>
      <c r="K6" s="104">
        <v>0.90383511393120342</v>
      </c>
      <c r="L6" s="104">
        <v>0.90986959258364164</v>
      </c>
      <c r="M6" s="105">
        <v>0.90212166719527409</v>
      </c>
      <c r="N6" s="103">
        <v>0.79616822564053291</v>
      </c>
      <c r="O6" s="104">
        <v>0.80102765039639001</v>
      </c>
      <c r="P6" s="104">
        <v>0.80646867030331626</v>
      </c>
      <c r="Q6" s="104">
        <v>0.79347339870581102</v>
      </c>
      <c r="R6" s="104">
        <v>0.79841057559633299</v>
      </c>
      <c r="S6" s="105">
        <v>0.80162613656016435</v>
      </c>
      <c r="T6" s="103">
        <v>0.81344255056825232</v>
      </c>
      <c r="U6" s="104">
        <v>0.81642393487897247</v>
      </c>
      <c r="V6" s="104">
        <v>0.81579258613443484</v>
      </c>
      <c r="W6" s="104">
        <v>0.80140655106784486</v>
      </c>
      <c r="X6" s="104">
        <v>0.81512955418011857</v>
      </c>
      <c r="Y6" s="105">
        <v>0.81225725776525326</v>
      </c>
      <c r="Z6" s="103">
        <v>0.84791806973289219</v>
      </c>
      <c r="AA6" s="104">
        <v>0.84732044739587875</v>
      </c>
      <c r="AB6" s="104">
        <v>0.84777815699653047</v>
      </c>
      <c r="AC6" s="104">
        <v>0.85981723816058142</v>
      </c>
      <c r="AD6" s="104">
        <v>0.84482256548583323</v>
      </c>
      <c r="AE6" s="105">
        <v>0.85206225050679574</v>
      </c>
    </row>
    <row r="7" spans="1:31" s="93" customFormat="1" x14ac:dyDescent="0.3">
      <c r="A7" s="114" t="str">
        <f>GWP!A7</f>
        <v>PHA_refinery+Collection</v>
      </c>
      <c r="B7" s="106">
        <v>0.12211206364845038</v>
      </c>
      <c r="C7" s="107">
        <v>0.12079671123594056</v>
      </c>
      <c r="D7" s="107">
        <v>0.12108214873144908</v>
      </c>
      <c r="E7" s="107">
        <v>0.11799926406441022</v>
      </c>
      <c r="F7" s="107">
        <v>0.12081400034077854</v>
      </c>
      <c r="G7" s="108">
        <v>0.11992200741003682</v>
      </c>
      <c r="H7" s="106">
        <v>0.23423192027662654</v>
      </c>
      <c r="I7" s="107">
        <v>0.23412827442428524</v>
      </c>
      <c r="J7" s="107">
        <v>0.23327794080867575</v>
      </c>
      <c r="K7" s="107">
        <v>0.23419242232622794</v>
      </c>
      <c r="L7" s="107">
        <v>0.23257435759579403</v>
      </c>
      <c r="M7" s="108">
        <v>0.23351263645331091</v>
      </c>
      <c r="N7" s="106">
        <v>0.1032047229412569</v>
      </c>
      <c r="O7" s="107">
        <v>0.10220139828322755</v>
      </c>
      <c r="P7" s="107">
        <v>9.9681668116269828E-2</v>
      </c>
      <c r="Q7" s="107">
        <v>9.9257635701284375E-2</v>
      </c>
      <c r="R7" s="107">
        <v>0.10082646266703077</v>
      </c>
      <c r="S7" s="108">
        <v>0.10310600654793139</v>
      </c>
      <c r="T7" s="106">
        <v>0.17508525751850321</v>
      </c>
      <c r="U7" s="107">
        <v>0.17637707328300414</v>
      </c>
      <c r="V7" s="107">
        <v>0.17706936644093782</v>
      </c>
      <c r="W7" s="107">
        <v>0.17417971558217682</v>
      </c>
      <c r="X7" s="107">
        <v>0.17560450820891893</v>
      </c>
      <c r="Y7" s="108">
        <v>0.17568341767964482</v>
      </c>
      <c r="Z7" s="106">
        <v>0.14309292472056165</v>
      </c>
      <c r="AA7" s="107">
        <v>0.14272122075255458</v>
      </c>
      <c r="AB7" s="107">
        <v>0.14279745187433848</v>
      </c>
      <c r="AC7" s="107">
        <v>0.14323717838783812</v>
      </c>
      <c r="AD7" s="107">
        <v>0.14319026322352449</v>
      </c>
      <c r="AE7" s="108">
        <v>0.14213620951046313</v>
      </c>
    </row>
    <row r="8" spans="1:31" s="93" customFormat="1" x14ac:dyDescent="0.3">
      <c r="A8" s="114" t="str">
        <f>GWP!A8</f>
        <v>PHA_waste+Direct AD</v>
      </c>
      <c r="B8" s="106">
        <v>0.12830430646472668</v>
      </c>
      <c r="C8" s="107">
        <v>0.12852051965124509</v>
      </c>
      <c r="D8" s="107">
        <v>0.12708678224148467</v>
      </c>
      <c r="E8" s="107">
        <v>0.12887691577660931</v>
      </c>
      <c r="F8" s="107">
        <v>0.3279842201543664</v>
      </c>
      <c r="G8" s="108">
        <v>0.33189073776903555</v>
      </c>
      <c r="H8" s="106">
        <v>0.28523475010224186</v>
      </c>
      <c r="I8" s="107">
        <v>0.28485061512074478</v>
      </c>
      <c r="J8" s="107">
        <v>0.28692690028520051</v>
      </c>
      <c r="K8" s="107">
        <v>0.28884855503359508</v>
      </c>
      <c r="L8" s="107">
        <v>0.28835277986383001</v>
      </c>
      <c r="M8" s="108">
        <v>0.28689523976473508</v>
      </c>
      <c r="N8" s="106">
        <v>0.20533286850488278</v>
      </c>
      <c r="O8" s="107">
        <v>0.20460949261729952</v>
      </c>
      <c r="P8" s="107">
        <v>0.20278545665775416</v>
      </c>
      <c r="Q8" s="107">
        <v>0.19468565773288826</v>
      </c>
      <c r="R8" s="107">
        <v>0.30610184842858101</v>
      </c>
      <c r="S8" s="108">
        <v>0.3092137257809765</v>
      </c>
      <c r="T8" s="106">
        <v>0.2886203712514403</v>
      </c>
      <c r="U8" s="107">
        <v>0.29419737240714411</v>
      </c>
      <c r="V8" s="107">
        <v>0.29398472367022088</v>
      </c>
      <c r="W8" s="107">
        <v>0.29161354062581979</v>
      </c>
      <c r="X8" s="107">
        <v>0.29178415250891021</v>
      </c>
      <c r="Y8" s="108">
        <v>0.29153589593994461</v>
      </c>
      <c r="Z8" s="106">
        <v>0.12945137745328517</v>
      </c>
      <c r="AA8" s="107">
        <v>0.13117760425648381</v>
      </c>
      <c r="AB8" s="107">
        <v>0.12982743074580347</v>
      </c>
      <c r="AC8" s="107">
        <v>0.13103075254134477</v>
      </c>
      <c r="AD8" s="107">
        <v>0.28115604706284314</v>
      </c>
      <c r="AE8" s="108">
        <v>0.28009907475626206</v>
      </c>
    </row>
    <row r="9" spans="1:31" s="93" customFormat="1" x14ac:dyDescent="0.3">
      <c r="A9" s="114" t="str">
        <f>GWP!A9</f>
        <v>PHA_waste+Biogas use+avoided</v>
      </c>
      <c r="B9" s="106">
        <v>0.12362237842696333</v>
      </c>
      <c r="C9" s="107">
        <v>0.12607524604363538</v>
      </c>
      <c r="D9" s="107">
        <v>0.12409970147507689</v>
      </c>
      <c r="E9" s="107">
        <v>0.12022518675891448</v>
      </c>
      <c r="F9" s="107">
        <v>0.29681535014186838</v>
      </c>
      <c r="G9" s="108">
        <v>0.30123427524919322</v>
      </c>
      <c r="H9" s="106">
        <v>0.34536963883354571</v>
      </c>
      <c r="I9" s="107">
        <v>0.34672880661133426</v>
      </c>
      <c r="J9" s="107">
        <v>0.34825027932046021</v>
      </c>
      <c r="K9" s="107">
        <v>0.34796795981248635</v>
      </c>
      <c r="L9" s="107">
        <v>0.34896905031991643</v>
      </c>
      <c r="M9" s="108">
        <v>0.34815661765535039</v>
      </c>
      <c r="N9" s="106">
        <v>0.30947523117418779</v>
      </c>
      <c r="O9" s="107">
        <v>0.31790122227376172</v>
      </c>
      <c r="P9" s="107">
        <v>0.31439307121853133</v>
      </c>
      <c r="Q9" s="107">
        <v>0.30188790470089377</v>
      </c>
      <c r="R9" s="107">
        <v>0.47127183416733054</v>
      </c>
      <c r="S9" s="108">
        <v>0.48481672985330082</v>
      </c>
      <c r="T9" s="106">
        <v>0.4073836246434977</v>
      </c>
      <c r="U9" s="107">
        <v>0.40344513436204954</v>
      </c>
      <c r="V9" s="107">
        <v>0.40656907606323917</v>
      </c>
      <c r="W9" s="107">
        <v>0.4085376704315038</v>
      </c>
      <c r="X9" s="107">
        <v>0.40593249916531049</v>
      </c>
      <c r="Y9" s="108">
        <v>0.41138454919033035</v>
      </c>
      <c r="Z9" s="106">
        <v>0.2081601042661784</v>
      </c>
      <c r="AA9" s="107">
        <v>0.20669477568772129</v>
      </c>
      <c r="AB9" s="107">
        <v>0.21349464148235528</v>
      </c>
      <c r="AC9" s="107">
        <v>0.20669707628357573</v>
      </c>
      <c r="AD9" s="107">
        <v>0.43071187013646284</v>
      </c>
      <c r="AE9" s="108">
        <v>0.44139024909168134</v>
      </c>
    </row>
    <row r="10" spans="1:31" s="93" customFormat="1" x14ac:dyDescent="0.3">
      <c r="A10" s="114" t="str">
        <f>GWP!A10</f>
        <v>PHA_waste+Composting</v>
      </c>
      <c r="B10" s="106">
        <v>7.8031703068459399E-2</v>
      </c>
      <c r="C10" s="107">
        <v>7.680227625150246E-2</v>
      </c>
      <c r="D10" s="107">
        <v>7.6932579381108979E-2</v>
      </c>
      <c r="E10" s="107">
        <v>7.6176821050315827E-2</v>
      </c>
      <c r="F10" s="107">
        <v>0</v>
      </c>
      <c r="G10" s="108">
        <v>0.12567572924314546</v>
      </c>
      <c r="H10" s="106">
        <v>0</v>
      </c>
      <c r="I10" s="107">
        <v>0</v>
      </c>
      <c r="J10" s="107">
        <v>0</v>
      </c>
      <c r="K10" s="107">
        <v>0</v>
      </c>
      <c r="L10" s="107">
        <v>0</v>
      </c>
      <c r="M10" s="108">
        <v>0</v>
      </c>
      <c r="N10" s="106">
        <v>6.7768617660016101E-2</v>
      </c>
      <c r="O10" s="107">
        <v>6.7747215344462375E-2</v>
      </c>
      <c r="P10" s="107">
        <v>6.6875075308822404E-2</v>
      </c>
      <c r="Q10" s="107">
        <v>6.7093495519643595E-2</v>
      </c>
      <c r="R10" s="107">
        <v>0</v>
      </c>
      <c r="S10" s="108">
        <v>8.4037600524056469E-2</v>
      </c>
      <c r="T10" s="106">
        <v>0</v>
      </c>
      <c r="U10" s="107">
        <v>0</v>
      </c>
      <c r="V10" s="107">
        <v>0</v>
      </c>
      <c r="W10" s="107">
        <v>0</v>
      </c>
      <c r="X10" s="107">
        <v>0</v>
      </c>
      <c r="Y10" s="108">
        <v>0</v>
      </c>
      <c r="Z10" s="106">
        <v>7.6276416368521421E-2</v>
      </c>
      <c r="AA10" s="107">
        <v>7.6359404829444491E-2</v>
      </c>
      <c r="AB10" s="107">
        <v>7.6840496029143571E-2</v>
      </c>
      <c r="AC10" s="107">
        <v>7.7781370785164311E-2</v>
      </c>
      <c r="AD10" s="107">
        <v>0</v>
      </c>
      <c r="AE10" s="108">
        <v>6.8315046342171171E-2</v>
      </c>
    </row>
    <row r="11" spans="1:31" s="93" customFormat="1" x14ac:dyDescent="0.3">
      <c r="A11" s="114" t="str">
        <f>GWP!A11</f>
        <v>PHA_waste+UOL</v>
      </c>
      <c r="B11" s="106">
        <v>-0.17715145656601713</v>
      </c>
      <c r="C11" s="107">
        <v>-0.17540332384227011</v>
      </c>
      <c r="D11" s="107">
        <v>-0.17657184620610961</v>
      </c>
      <c r="E11" s="107">
        <v>-0.17481148464342233</v>
      </c>
      <c r="F11" s="107">
        <v>0</v>
      </c>
      <c r="G11" s="108">
        <v>-0.13391815862989981</v>
      </c>
      <c r="H11" s="106">
        <v>0</v>
      </c>
      <c r="I11" s="107">
        <v>0</v>
      </c>
      <c r="J11" s="107">
        <v>0</v>
      </c>
      <c r="K11" s="107">
        <v>0</v>
      </c>
      <c r="L11" s="107">
        <v>0</v>
      </c>
      <c r="M11" s="108">
        <v>-0.35486340651746168</v>
      </c>
      <c r="N11" s="106">
        <v>-0.15481044333253319</v>
      </c>
      <c r="O11" s="107">
        <v>-0.15915825667117661</v>
      </c>
      <c r="P11" s="107">
        <v>-0.15719730727352832</v>
      </c>
      <c r="Q11" s="107">
        <v>-0.15779197021986333</v>
      </c>
      <c r="R11" s="107">
        <v>0</v>
      </c>
      <c r="S11" s="108">
        <v>-0.19970502320785935</v>
      </c>
      <c r="T11" s="106">
        <v>-0.33703887530107607</v>
      </c>
      <c r="U11" s="107">
        <v>-0.32579444377509359</v>
      </c>
      <c r="V11" s="107">
        <v>-0.32570954335900848</v>
      </c>
      <c r="W11" s="107">
        <v>-0.33157880071417734</v>
      </c>
      <c r="X11" s="107">
        <v>0</v>
      </c>
      <c r="Y11" s="108">
        <v>-0.3207807786439395</v>
      </c>
      <c r="Z11" s="106">
        <v>-0.13386209140720459</v>
      </c>
      <c r="AA11" s="107">
        <v>-0.1322148033956265</v>
      </c>
      <c r="AB11" s="107">
        <v>-0.12650614036948471</v>
      </c>
      <c r="AC11" s="107">
        <v>-0.13316773815974917</v>
      </c>
      <c r="AD11" s="107">
        <v>0</v>
      </c>
      <c r="AE11" s="108">
        <v>-0.12650890479598759</v>
      </c>
    </row>
    <row r="12" spans="1:31" s="93" customFormat="1" x14ac:dyDescent="0.3">
      <c r="A12" s="114" t="str">
        <f>GWP!A12</f>
        <v>PHA_waste+Incineration+MBT(direct)</v>
      </c>
      <c r="B12" s="106">
        <v>0.16833550399150446</v>
      </c>
      <c r="C12" s="107">
        <v>0.16465810027258232</v>
      </c>
      <c r="D12" s="107">
        <v>0.16601984813500983</v>
      </c>
      <c r="E12" s="107">
        <v>0.25442084307819141</v>
      </c>
      <c r="F12" s="107">
        <v>0.76874223739150049</v>
      </c>
      <c r="G12" s="108">
        <v>7.9135633667245672E-2</v>
      </c>
      <c r="H12" s="106">
        <v>0.61669091636221662</v>
      </c>
      <c r="I12" s="107">
        <v>0.61273991592299937</v>
      </c>
      <c r="J12" s="107">
        <v>0.60449269658035232</v>
      </c>
      <c r="K12" s="107">
        <v>0.61446047784289648</v>
      </c>
      <c r="L12" s="107">
        <v>0.61788713638751946</v>
      </c>
      <c r="M12" s="108">
        <v>0.26778259682205069</v>
      </c>
      <c r="N12" s="106">
        <v>5.7410992451464735E-2</v>
      </c>
      <c r="O12" s="107">
        <v>5.6305880663398415E-2</v>
      </c>
      <c r="P12" s="107">
        <v>5.5242558353112349E-2</v>
      </c>
      <c r="Q12" s="107">
        <v>0.14171822266465248</v>
      </c>
      <c r="R12" s="107">
        <v>0.6058509605950757</v>
      </c>
      <c r="S12" s="108">
        <v>5.5975518763635879E-2</v>
      </c>
      <c r="T12" s="106">
        <v>0.29050965633425707</v>
      </c>
      <c r="U12" s="107">
        <v>0.29055183327392059</v>
      </c>
      <c r="V12" s="107">
        <v>0.28878352845881816</v>
      </c>
      <c r="W12" s="107">
        <v>0.28885429933842649</v>
      </c>
      <c r="X12" s="107">
        <v>0.65973742505899491</v>
      </c>
      <c r="Y12" s="108">
        <v>0.28783486574611783</v>
      </c>
      <c r="Z12" s="106">
        <v>3.057869910540848E-3</v>
      </c>
      <c r="AA12" s="107">
        <v>2.9922644323450332E-3</v>
      </c>
      <c r="AB12" s="107">
        <v>3.0632625535768803E-3</v>
      </c>
      <c r="AC12" s="107">
        <v>0.13072740306376254</v>
      </c>
      <c r="AD12" s="107">
        <v>0.33448510572509205</v>
      </c>
      <c r="AE12" s="108">
        <v>3.0192907020319144E-3</v>
      </c>
    </row>
    <row r="13" spans="1:31" s="93" customFormat="1" ht="27.6" x14ac:dyDescent="0.3">
      <c r="A13" s="114" t="str">
        <f>GWP!A13</f>
        <v>PHA_waste+Avoided energy (incineration+MBT)</v>
      </c>
      <c r="B13" s="106">
        <v>-4.9687712287148841E-2</v>
      </c>
      <c r="C13" s="107">
        <v>-4.918473256606766E-2</v>
      </c>
      <c r="D13" s="107">
        <v>-4.9178509191692261E-2</v>
      </c>
      <c r="E13" s="107">
        <v>-7.5940201050885295E-2</v>
      </c>
      <c r="F13" s="107">
        <v>-0.1431225311052588</v>
      </c>
      <c r="G13" s="108">
        <v>-1.6061033284411812E-2</v>
      </c>
      <c r="H13" s="106">
        <v>-0.24568447190540549</v>
      </c>
      <c r="I13" s="107">
        <v>-0.24788336468352506</v>
      </c>
      <c r="J13" s="107">
        <v>-0.24538859056378215</v>
      </c>
      <c r="K13" s="107">
        <v>-0.24776022863115743</v>
      </c>
      <c r="L13" s="107">
        <v>-0.24470684300313142</v>
      </c>
      <c r="M13" s="108">
        <v>-0.10153570665154638</v>
      </c>
      <c r="N13" s="106">
        <v>-9.1308916858722222E-3</v>
      </c>
      <c r="O13" s="107">
        <v>-8.9595156558679358E-3</v>
      </c>
      <c r="P13" s="107">
        <v>-8.8035059574028789E-3</v>
      </c>
      <c r="Q13" s="107">
        <v>-2.3273397831680045E-2</v>
      </c>
      <c r="R13" s="107">
        <v>-2.9657666323613645E-2</v>
      </c>
      <c r="S13" s="108">
        <v>-8.9684687532718861E-3</v>
      </c>
      <c r="T13" s="106">
        <v>-2.5871963830562686E-2</v>
      </c>
      <c r="U13" s="107">
        <v>-2.4398254279427507E-2</v>
      </c>
      <c r="V13" s="107">
        <v>-2.4837964931161936E-2</v>
      </c>
      <c r="W13" s="107">
        <v>-2.4606990690642313E-2</v>
      </c>
      <c r="X13" s="107">
        <v>-7.4964889566371554E-2</v>
      </c>
      <c r="Y13" s="108">
        <v>-2.3751907108554904E-2</v>
      </c>
      <c r="Z13" s="106">
        <v>0</v>
      </c>
      <c r="AA13" s="107">
        <v>0</v>
      </c>
      <c r="AB13" s="107">
        <v>0</v>
      </c>
      <c r="AC13" s="107">
        <v>-6.7133374413008928E-2</v>
      </c>
      <c r="AD13" s="107">
        <v>-4.179941258821622E-2</v>
      </c>
      <c r="AE13" s="108">
        <v>0</v>
      </c>
    </row>
    <row r="14" spans="1:31" s="93" customFormat="1" x14ac:dyDescent="0.3">
      <c r="A14" s="114" t="str">
        <f>GWP!A14</f>
        <v>PHA_waste+Landfill</v>
      </c>
      <c r="B14" s="106">
        <v>0</v>
      </c>
      <c r="C14" s="107">
        <v>0</v>
      </c>
      <c r="D14" s="107">
        <v>0</v>
      </c>
      <c r="E14" s="107">
        <v>0</v>
      </c>
      <c r="F14" s="107">
        <v>0</v>
      </c>
      <c r="G14" s="108">
        <v>0</v>
      </c>
      <c r="H14" s="106">
        <v>0</v>
      </c>
      <c r="I14" s="107">
        <v>0</v>
      </c>
      <c r="J14" s="107">
        <v>0</v>
      </c>
      <c r="K14" s="107">
        <v>0</v>
      </c>
      <c r="L14" s="107">
        <v>0</v>
      </c>
      <c r="M14" s="108">
        <v>0</v>
      </c>
      <c r="N14" s="106">
        <v>0.15171938297684537</v>
      </c>
      <c r="O14" s="107">
        <v>0.14984512282606813</v>
      </c>
      <c r="P14" s="107">
        <v>0.14759934363660782</v>
      </c>
      <c r="Q14" s="107">
        <v>0</v>
      </c>
      <c r="R14" s="107">
        <v>0.14936554924773618</v>
      </c>
      <c r="S14" s="108">
        <v>0.14988393420798854</v>
      </c>
      <c r="T14" s="106">
        <v>0</v>
      </c>
      <c r="U14" s="107">
        <v>0</v>
      </c>
      <c r="V14" s="107">
        <v>0</v>
      </c>
      <c r="W14" s="107">
        <v>0</v>
      </c>
      <c r="X14" s="107">
        <v>0</v>
      </c>
      <c r="Y14" s="108">
        <v>0</v>
      </c>
      <c r="Z14" s="106">
        <v>0.12910582153885897</v>
      </c>
      <c r="AA14" s="107">
        <v>0.12915145316063484</v>
      </c>
      <c r="AB14" s="107">
        <v>0.13013324048485111</v>
      </c>
      <c r="AC14" s="107">
        <v>0</v>
      </c>
      <c r="AD14" s="107">
        <v>0.12951595835474713</v>
      </c>
      <c r="AE14" s="108">
        <v>0.13038565153489259</v>
      </c>
    </row>
    <row r="15" spans="1:31" s="93" customFormat="1" x14ac:dyDescent="0.3">
      <c r="A15" s="114" t="str">
        <f>GWP!A15</f>
        <v>PHA_waste+WWTP+dew</v>
      </c>
      <c r="B15" s="110">
        <v>0.57268043308588046</v>
      </c>
      <c r="C15" s="111">
        <v>0.57897240648341142</v>
      </c>
      <c r="D15" s="111">
        <v>0.58120059417979042</v>
      </c>
      <c r="E15" s="111">
        <v>0.58018477093135479</v>
      </c>
      <c r="F15" s="111">
        <v>0.55352314188496121</v>
      </c>
      <c r="G15" s="112">
        <v>0.55986660811330646</v>
      </c>
      <c r="H15" s="110">
        <v>0.51924127932270914</v>
      </c>
      <c r="I15" s="111">
        <v>0.52040965374436354</v>
      </c>
      <c r="J15" s="111">
        <v>0.52083669884966144</v>
      </c>
      <c r="K15" s="111">
        <v>0.52042967523787598</v>
      </c>
      <c r="L15" s="111">
        <v>0.5096928253027535</v>
      </c>
      <c r="M15" s="112">
        <v>6.8732640307155091E-2</v>
      </c>
      <c r="N15" s="110">
        <v>0.50772588475017988</v>
      </c>
      <c r="O15" s="111">
        <v>0.50714986468163514</v>
      </c>
      <c r="P15" s="111">
        <v>0.50576251221937996</v>
      </c>
      <c r="Q15" s="111">
        <v>0.50382986663835538</v>
      </c>
      <c r="R15" s="111">
        <v>0.49508584582027987</v>
      </c>
      <c r="S15" s="112">
        <v>0.4963494369684</v>
      </c>
      <c r="T15" s="110">
        <v>9.597384134350978E-2</v>
      </c>
      <c r="U15" s="111">
        <v>9.7017886918750532E-2</v>
      </c>
      <c r="V15" s="111">
        <v>9.6362025972073925E-2</v>
      </c>
      <c r="W15" s="111">
        <v>9.7898022305246746E-2</v>
      </c>
      <c r="X15" s="111">
        <v>0.70208432378414165</v>
      </c>
      <c r="Y15" s="112">
        <v>9.7487725935137104E-2</v>
      </c>
      <c r="Z15" s="110">
        <v>0.80279247359246109</v>
      </c>
      <c r="AA15" s="111">
        <v>0.8055607105332584</v>
      </c>
      <c r="AB15" s="111">
        <v>0.8115093386125154</v>
      </c>
      <c r="AC15" s="111">
        <v>0.82274536844750756</v>
      </c>
      <c r="AD15" s="111">
        <v>0.78956002476915976</v>
      </c>
      <c r="AE15" s="112">
        <v>0.78368706066883742</v>
      </c>
    </row>
    <row r="16" spans="1:31" s="93" customFormat="1" x14ac:dyDescent="0.3">
      <c r="A16" s="114" t="str">
        <f>GWP!A16</f>
        <v>Food waste_CF+PHA refinery</v>
      </c>
      <c r="B16" s="103">
        <v>0</v>
      </c>
      <c r="C16" s="104">
        <v>0</v>
      </c>
      <c r="D16" s="104">
        <v>0</v>
      </c>
      <c r="E16" s="104">
        <v>0</v>
      </c>
      <c r="F16" s="104">
        <v>0</v>
      </c>
      <c r="G16" s="105">
        <v>0</v>
      </c>
      <c r="H16" s="103">
        <v>0</v>
      </c>
      <c r="I16" s="104">
        <v>0</v>
      </c>
      <c r="J16" s="104">
        <v>0</v>
      </c>
      <c r="K16" s="104">
        <v>0</v>
      </c>
      <c r="L16" s="104">
        <v>0</v>
      </c>
      <c r="M16" s="105">
        <v>0</v>
      </c>
      <c r="N16" s="103">
        <v>0</v>
      </c>
      <c r="O16" s="104">
        <v>0</v>
      </c>
      <c r="P16" s="104">
        <v>0</v>
      </c>
      <c r="Q16" s="104">
        <v>0</v>
      </c>
      <c r="R16" s="104">
        <v>0</v>
      </c>
      <c r="S16" s="105">
        <v>0</v>
      </c>
      <c r="T16" s="103">
        <v>0</v>
      </c>
      <c r="U16" s="104">
        <v>0</v>
      </c>
      <c r="V16" s="104">
        <v>0</v>
      </c>
      <c r="W16" s="104">
        <v>0</v>
      </c>
      <c r="X16" s="104">
        <v>0</v>
      </c>
      <c r="Y16" s="105">
        <v>0</v>
      </c>
      <c r="Z16" s="103">
        <v>0</v>
      </c>
      <c r="AA16" s="104">
        <v>0</v>
      </c>
      <c r="AB16" s="104">
        <v>0</v>
      </c>
      <c r="AC16" s="104">
        <v>0</v>
      </c>
      <c r="AD16" s="104">
        <v>0</v>
      </c>
      <c r="AE16" s="105">
        <v>0</v>
      </c>
    </row>
    <row r="17" spans="1:31" s="93" customFormat="1" x14ac:dyDescent="0.3">
      <c r="A17" s="114" t="str">
        <f>GWP!A17</f>
        <v>Food waste_CF+Collection</v>
      </c>
      <c r="B17" s="106">
        <v>-0.12057978895450659</v>
      </c>
      <c r="C17" s="107">
        <v>-0.10632721165723072</v>
      </c>
      <c r="D17" s="107">
        <v>-0.1224614854015918</v>
      </c>
      <c r="E17" s="107">
        <v>-8.3003788241828441E-2</v>
      </c>
      <c r="F17" s="107">
        <v>-0.12052548140135656</v>
      </c>
      <c r="G17" s="108">
        <v>-0.12021963703923741</v>
      </c>
      <c r="H17" s="106">
        <v>-0.23382037634675051</v>
      </c>
      <c r="I17" s="107">
        <v>-7.4433671906193086E-2</v>
      </c>
      <c r="J17" s="107">
        <v>-0.23433784043871481</v>
      </c>
      <c r="K17" s="107">
        <v>-7.5335879284068333E-2</v>
      </c>
      <c r="L17" s="107">
        <v>-0.23460487170363437</v>
      </c>
      <c r="M17" s="108">
        <v>-0.23232654166918368</v>
      </c>
      <c r="N17" s="106">
        <v>-0.10231865741605228</v>
      </c>
      <c r="O17" s="107">
        <v>-8.6407710333600271E-2</v>
      </c>
      <c r="P17" s="107">
        <v>-0.10377785186163786</v>
      </c>
      <c r="Q17" s="107">
        <v>-7.7139283524383248E-2</v>
      </c>
      <c r="R17" s="107">
        <v>-0.10362770783847941</v>
      </c>
      <c r="S17" s="108">
        <v>-0.10285124865413017</v>
      </c>
      <c r="T17" s="106">
        <v>-0.17189429264528569</v>
      </c>
      <c r="U17" s="107">
        <v>-0.21966817186924276</v>
      </c>
      <c r="V17" s="107">
        <v>-0.17673830399441964</v>
      </c>
      <c r="W17" s="107">
        <v>-0.22318862018052557</v>
      </c>
      <c r="X17" s="107">
        <v>-0.17216531098270679</v>
      </c>
      <c r="Y17" s="108">
        <v>-0.17291850226192426</v>
      </c>
      <c r="Z17" s="106">
        <v>-9.76735311997039E-2</v>
      </c>
      <c r="AA17" s="107">
        <v>-8.0935864989422471E-2</v>
      </c>
      <c r="AB17" s="107">
        <v>-0.14178192898384895</v>
      </c>
      <c r="AC17" s="107">
        <v>-8.6585558315146888E-2</v>
      </c>
      <c r="AD17" s="107">
        <v>-9.9195551174219201E-2</v>
      </c>
      <c r="AE17" s="108">
        <v>-9.7635280023159216E-2</v>
      </c>
    </row>
    <row r="18" spans="1:31" s="93" customFormat="1" x14ac:dyDescent="0.3">
      <c r="A18" s="114" t="str">
        <f>GWP!A18</f>
        <v>Food waste_CF+Direct AD</v>
      </c>
      <c r="B18" s="106">
        <v>-0.46860499618069312</v>
      </c>
      <c r="C18" s="107">
        <v>0</v>
      </c>
      <c r="D18" s="107">
        <v>-0.46883366300727392</v>
      </c>
      <c r="E18" s="107">
        <v>0</v>
      </c>
      <c r="F18" s="107">
        <v>-0.47211579611806243</v>
      </c>
      <c r="G18" s="108">
        <v>-0.47088821744312981</v>
      </c>
      <c r="H18" s="106">
        <v>-0.4249694970740851</v>
      </c>
      <c r="I18" s="107">
        <v>0</v>
      </c>
      <c r="J18" s="107">
        <v>-0.4260142715684716</v>
      </c>
      <c r="K18" s="107">
        <v>0</v>
      </c>
      <c r="L18" s="107">
        <v>-0.42757827624290889</v>
      </c>
      <c r="M18" s="108">
        <v>-0.4302312918767669</v>
      </c>
      <c r="N18" s="106">
        <v>-0.42100561681009996</v>
      </c>
      <c r="O18" s="107">
        <v>-0.10231857919310784</v>
      </c>
      <c r="P18" s="107">
        <v>-0.42714928901200638</v>
      </c>
      <c r="Q18" s="107">
        <v>0</v>
      </c>
      <c r="R18" s="107">
        <v>-0.42188156658974929</v>
      </c>
      <c r="S18" s="108">
        <v>-0.42253955681392247</v>
      </c>
      <c r="T18" s="106">
        <v>0</v>
      </c>
      <c r="U18" s="107">
        <v>0</v>
      </c>
      <c r="V18" s="107">
        <v>-0.43543015255144524</v>
      </c>
      <c r="W18" s="107">
        <v>0</v>
      </c>
      <c r="X18" s="107">
        <v>0</v>
      </c>
      <c r="Y18" s="108">
        <v>0</v>
      </c>
      <c r="Z18" s="106">
        <v>-0.28069248673691266</v>
      </c>
      <c r="AA18" s="107">
        <v>0</v>
      </c>
      <c r="AB18" s="107">
        <v>-0.37160101292731473</v>
      </c>
      <c r="AC18" s="107">
        <v>0</v>
      </c>
      <c r="AD18" s="107">
        <v>-0.2805524097146177</v>
      </c>
      <c r="AE18" s="108">
        <v>-0.27895084809492049</v>
      </c>
    </row>
    <row r="19" spans="1:31" s="93" customFormat="1" x14ac:dyDescent="0.3">
      <c r="A19" s="114" t="str">
        <f>GWP!A19</f>
        <v>Food waste_CF+Biogas use+avoided</v>
      </c>
      <c r="B19" s="106">
        <v>-0.40350872010825889</v>
      </c>
      <c r="C19" s="107">
        <v>0</v>
      </c>
      <c r="D19" s="107">
        <v>-0.40536910016250188</v>
      </c>
      <c r="E19" s="107">
        <v>0</v>
      </c>
      <c r="F19" s="107">
        <v>-0.40699531979365022</v>
      </c>
      <c r="G19" s="108">
        <v>-0.39810065911890324</v>
      </c>
      <c r="H19" s="106">
        <v>-0.49991339447207511</v>
      </c>
      <c r="I19" s="107">
        <v>0</v>
      </c>
      <c r="J19" s="107">
        <v>-0.5067732285935469</v>
      </c>
      <c r="K19" s="107">
        <v>0</v>
      </c>
      <c r="L19" s="107">
        <v>-0.50364491735814809</v>
      </c>
      <c r="M19" s="108">
        <v>-0.50257102662684705</v>
      </c>
      <c r="N19" s="106">
        <v>-0.68152889673538841</v>
      </c>
      <c r="O19" s="107">
        <v>-0.11914737415321766</v>
      </c>
      <c r="P19" s="107">
        <v>-0.69749281764772586</v>
      </c>
      <c r="Q19" s="107">
        <v>0</v>
      </c>
      <c r="R19" s="107">
        <v>-0.6883088456173837</v>
      </c>
      <c r="S19" s="108">
        <v>-0.68567629016070908</v>
      </c>
      <c r="T19" s="106">
        <v>0</v>
      </c>
      <c r="U19" s="107">
        <v>0</v>
      </c>
      <c r="V19" s="107">
        <v>-0.61102282611824221</v>
      </c>
      <c r="W19" s="107">
        <v>0</v>
      </c>
      <c r="X19" s="107">
        <v>0</v>
      </c>
      <c r="Y19" s="108">
        <v>0</v>
      </c>
      <c r="Z19" s="106">
        <v>-0.46724224443612467</v>
      </c>
      <c r="AA19" s="107">
        <v>0</v>
      </c>
      <c r="AB19" s="107">
        <v>-0.60804155973600682</v>
      </c>
      <c r="AC19" s="107">
        <v>0</v>
      </c>
      <c r="AD19" s="107">
        <v>-0.45623821555317046</v>
      </c>
      <c r="AE19" s="108">
        <v>-0.45544206916133473</v>
      </c>
    </row>
    <row r="20" spans="1:31" s="93" customFormat="1" x14ac:dyDescent="0.3">
      <c r="A20" s="114" t="str">
        <f>GWP!A20</f>
        <v>Food waste_CF+Composting</v>
      </c>
      <c r="B20" s="106">
        <v>-0.10615604212788361</v>
      </c>
      <c r="C20" s="107">
        <v>0</v>
      </c>
      <c r="D20" s="107">
        <v>-0.10402593849562057</v>
      </c>
      <c r="E20" s="107">
        <v>0</v>
      </c>
      <c r="F20" s="107">
        <v>-0.10140263259145262</v>
      </c>
      <c r="G20" s="108">
        <v>-0.10364078527885388</v>
      </c>
      <c r="H20" s="106">
        <v>0</v>
      </c>
      <c r="I20" s="107">
        <v>0</v>
      </c>
      <c r="J20" s="107">
        <v>0</v>
      </c>
      <c r="K20" s="107">
        <v>0</v>
      </c>
      <c r="L20" s="107">
        <v>0</v>
      </c>
      <c r="M20" s="108">
        <v>0</v>
      </c>
      <c r="N20" s="106">
        <v>-7.5096401412657499E-2</v>
      </c>
      <c r="O20" s="107">
        <v>0</v>
      </c>
      <c r="P20" s="107">
        <v>-7.4120855335697761E-2</v>
      </c>
      <c r="Q20" s="107">
        <v>0</v>
      </c>
      <c r="R20" s="107">
        <v>-7.5384894310548373E-2</v>
      </c>
      <c r="S20" s="108">
        <v>-7.5920335538416484E-2</v>
      </c>
      <c r="T20" s="106">
        <v>-0.18312989807199434</v>
      </c>
      <c r="U20" s="107">
        <v>0</v>
      </c>
      <c r="V20" s="107">
        <v>0</v>
      </c>
      <c r="W20" s="107">
        <v>0</v>
      </c>
      <c r="X20" s="107">
        <v>-0.18297090623055723</v>
      </c>
      <c r="Y20" s="108">
        <v>-0.18304676539949216</v>
      </c>
      <c r="Z20" s="106">
        <v>-8.519667817410391E-2</v>
      </c>
      <c r="AA20" s="107">
        <v>0</v>
      </c>
      <c r="AB20" s="107">
        <v>-6.7539981195275711E-2</v>
      </c>
      <c r="AC20" s="107">
        <v>0</v>
      </c>
      <c r="AD20" s="107">
        <v>-8.4405760419830028E-2</v>
      </c>
      <c r="AE20" s="108">
        <v>-8.5251630678618573E-2</v>
      </c>
    </row>
    <row r="21" spans="1:31" s="93" customFormat="1" x14ac:dyDescent="0.3">
      <c r="A21" s="114" t="str">
        <f>GWP!A21</f>
        <v>Food waste_CF+UOL</v>
      </c>
      <c r="B21" s="106">
        <v>2.4851696349209168E-2</v>
      </c>
      <c r="C21" s="107">
        <v>0</v>
      </c>
      <c r="D21" s="107">
        <v>2.3282454871856505E-2</v>
      </c>
      <c r="E21" s="107">
        <v>0</v>
      </c>
      <c r="F21" s="107">
        <v>2.4536494734702465E-2</v>
      </c>
      <c r="G21" s="108">
        <v>2.4259840269219509E-2</v>
      </c>
      <c r="H21" s="106">
        <v>9.5858548366776222E-2</v>
      </c>
      <c r="I21" s="107">
        <v>0</v>
      </c>
      <c r="J21" s="107">
        <v>9.6631218359023441E-2</v>
      </c>
      <c r="K21" s="107">
        <v>0</v>
      </c>
      <c r="L21" s="107">
        <v>9.2913998114204185E-2</v>
      </c>
      <c r="M21" s="108">
        <v>9.7957950086715748E-2</v>
      </c>
      <c r="N21" s="106">
        <v>4.5145444643584234E-2</v>
      </c>
      <c r="O21" s="107">
        <v>0</v>
      </c>
      <c r="P21" s="107">
        <v>4.4133691154341535E-2</v>
      </c>
      <c r="Q21" s="107">
        <v>0</v>
      </c>
      <c r="R21" s="107">
        <v>4.5134339067657549E-2</v>
      </c>
      <c r="S21" s="108">
        <v>4.4945399065018932E-2</v>
      </c>
      <c r="T21" s="106">
        <v>-1.5860732043351512E-2</v>
      </c>
      <c r="U21" s="107">
        <v>0</v>
      </c>
      <c r="V21" s="107">
        <v>-1.3391919593368218E-2</v>
      </c>
      <c r="W21" s="107">
        <v>0</v>
      </c>
      <c r="X21" s="107">
        <v>-1.5380386415390732E-2</v>
      </c>
      <c r="Y21" s="108">
        <v>-1.768750452444114E-2</v>
      </c>
      <c r="Z21" s="106">
        <v>5.3422759024922759E-2</v>
      </c>
      <c r="AA21" s="107">
        <v>0</v>
      </c>
      <c r="AB21" s="107">
        <v>5.3936020322342175E-2</v>
      </c>
      <c r="AC21" s="107">
        <v>0</v>
      </c>
      <c r="AD21" s="107">
        <v>5.6163922893708515E-2</v>
      </c>
      <c r="AE21" s="108">
        <v>5.5179197075908286E-2</v>
      </c>
    </row>
    <row r="22" spans="1:31" s="93" customFormat="1" x14ac:dyDescent="0.3">
      <c r="A22" s="114" t="str">
        <f>GWP!A22</f>
        <v>Food waste_CF+Incineration+MBT(direct)</v>
      </c>
      <c r="B22" s="106">
        <v>-8.2145735633298494E-2</v>
      </c>
      <c r="C22" s="107">
        <v>-0.71404560794392558</v>
      </c>
      <c r="D22" s="107">
        <v>-8.3436022352274972E-2</v>
      </c>
      <c r="E22" s="107">
        <v>-1.5343048138525002</v>
      </c>
      <c r="F22" s="107">
        <v>-8.1197824798267759E-2</v>
      </c>
      <c r="G22" s="108">
        <v>-8.3144138966096792E-2</v>
      </c>
      <c r="H22" s="106">
        <v>-0.14331793819740885</v>
      </c>
      <c r="I22" s="107">
        <v>-1.2836226436252898</v>
      </c>
      <c r="J22" s="107">
        <v>-0.14543546504189001</v>
      </c>
      <c r="K22" s="107">
        <v>-1.3014078628254695</v>
      </c>
      <c r="L22" s="107">
        <v>-0.14577515679027542</v>
      </c>
      <c r="M22" s="108">
        <v>-0.14539177924127936</v>
      </c>
      <c r="N22" s="106">
        <v>-6.1628547424273018E-2</v>
      </c>
      <c r="O22" s="107">
        <v>-0.51680224165199362</v>
      </c>
      <c r="P22" s="107">
        <v>-6.1362307183301976E-2</v>
      </c>
      <c r="Q22" s="107">
        <v>-1.3245030588909648</v>
      </c>
      <c r="R22" s="107">
        <v>-6.1520890353438711E-2</v>
      </c>
      <c r="S22" s="108">
        <v>-6.2370060412081429E-2</v>
      </c>
      <c r="T22" s="106">
        <v>-1.3135573561805719E-2</v>
      </c>
      <c r="U22" s="107">
        <v>-1.4977904417663241</v>
      </c>
      <c r="V22" s="107">
        <v>-0.16560626173412951</v>
      </c>
      <c r="W22" s="107">
        <v>-1.5171909470552705</v>
      </c>
      <c r="X22" s="107">
        <v>-1.3174885225738753E-2</v>
      </c>
      <c r="Y22" s="108">
        <v>-1.2942908770723179E-2</v>
      </c>
      <c r="Z22" s="106">
        <v>-2.4059395826960634E-3</v>
      </c>
      <c r="AA22" s="107">
        <v>-2.7636528935319662E-2</v>
      </c>
      <c r="AB22" s="107">
        <v>-3.1343153106836831E-3</v>
      </c>
      <c r="AC22" s="107">
        <v>-1.1974504970719291</v>
      </c>
      <c r="AD22" s="107">
        <v>-2.4220549520679834E-3</v>
      </c>
      <c r="AE22" s="108">
        <v>-2.433414596961675E-3</v>
      </c>
    </row>
    <row r="23" spans="1:31" s="93" customFormat="1" ht="27.6" x14ac:dyDescent="0.3">
      <c r="A23" s="114" t="str">
        <f>GWP!A23</f>
        <v>Food waste_CF+Avoided energy (incineration+MBT)</v>
      </c>
      <c r="B23" s="106">
        <v>1.5583992076806344E-2</v>
      </c>
      <c r="C23" s="107">
        <v>0.14371135154571979</v>
      </c>
      <c r="D23" s="107">
        <v>1.5402057772968695E-2</v>
      </c>
      <c r="E23" s="107">
        <v>0.38551875640397121</v>
      </c>
      <c r="F23" s="107">
        <v>1.5348522505001712E-2</v>
      </c>
      <c r="G23" s="108">
        <v>1.5574710322621475E-2</v>
      </c>
      <c r="H23" s="106">
        <v>0.11592293105279017</v>
      </c>
      <c r="I23" s="107">
        <v>1.0652916044298926</v>
      </c>
      <c r="J23" s="107">
        <v>0.11785014542189415</v>
      </c>
      <c r="K23" s="107">
        <v>1.0735730011838935</v>
      </c>
      <c r="L23" s="107">
        <v>0.1162703930003378</v>
      </c>
      <c r="M23" s="108">
        <v>0.11604493772078492</v>
      </c>
      <c r="N23" s="106">
        <v>8.4950455919294392E-3</v>
      </c>
      <c r="O23" s="107">
        <v>8.0776282529345253E-2</v>
      </c>
      <c r="P23" s="107">
        <v>8.4713014231307705E-3</v>
      </c>
      <c r="Q23" s="107">
        <v>0.2134678412716623</v>
      </c>
      <c r="R23" s="107">
        <v>8.4330248141911354E-3</v>
      </c>
      <c r="S23" s="108">
        <v>8.5908256105751736E-3</v>
      </c>
      <c r="T23" s="106">
        <v>3.1656037348654202E-3</v>
      </c>
      <c r="U23" s="107">
        <v>0.38270017160154424</v>
      </c>
      <c r="V23" s="107">
        <v>4.2544509780459858E-2</v>
      </c>
      <c r="W23" s="107">
        <v>0.37975244763364174</v>
      </c>
      <c r="X23" s="107">
        <v>3.1030394618724666E-3</v>
      </c>
      <c r="Y23" s="108">
        <v>3.1491609067038407E-3</v>
      </c>
      <c r="Z23" s="106">
        <v>0</v>
      </c>
      <c r="AA23" s="107">
        <v>0</v>
      </c>
      <c r="AB23" s="107">
        <v>0</v>
      </c>
      <c r="AC23" s="107">
        <v>0.608314382922023</v>
      </c>
      <c r="AD23" s="107">
        <v>0</v>
      </c>
      <c r="AE23" s="108">
        <v>0</v>
      </c>
    </row>
    <row r="24" spans="1:31" s="93" customFormat="1" x14ac:dyDescent="0.3">
      <c r="A24" s="114" t="str">
        <f>GWP!A24</f>
        <v>Food waste_CF+Landfill</v>
      </c>
      <c r="B24" s="106">
        <v>0</v>
      </c>
      <c r="C24" s="107">
        <v>0</v>
      </c>
      <c r="D24" s="107">
        <v>0</v>
      </c>
      <c r="E24" s="107">
        <v>0</v>
      </c>
      <c r="F24" s="107">
        <v>0</v>
      </c>
      <c r="G24" s="108">
        <v>0</v>
      </c>
      <c r="H24" s="106">
        <v>0</v>
      </c>
      <c r="I24" s="107">
        <v>0</v>
      </c>
      <c r="J24" s="107">
        <v>0</v>
      </c>
      <c r="K24" s="107">
        <v>0</v>
      </c>
      <c r="L24" s="107">
        <v>0</v>
      </c>
      <c r="M24" s="108">
        <v>0</v>
      </c>
      <c r="N24" s="106">
        <v>-0.15993146872968142</v>
      </c>
      <c r="O24" s="107">
        <v>-1.363512881960165</v>
      </c>
      <c r="P24" s="107">
        <v>-0.15643506862856774</v>
      </c>
      <c r="Q24" s="107">
        <v>0</v>
      </c>
      <c r="R24" s="107">
        <v>-0.15798662633740693</v>
      </c>
      <c r="S24" s="108">
        <v>-0.15969886099009559</v>
      </c>
      <c r="T24" s="106">
        <v>0</v>
      </c>
      <c r="U24" s="107">
        <v>0</v>
      </c>
      <c r="V24" s="107">
        <v>0</v>
      </c>
      <c r="W24" s="107">
        <v>0</v>
      </c>
      <c r="X24" s="107">
        <v>0</v>
      </c>
      <c r="Y24" s="108">
        <v>0</v>
      </c>
      <c r="Z24" s="106">
        <v>-0.10012897290068945</v>
      </c>
      <c r="AA24" s="107">
        <v>-1.1736799230017287</v>
      </c>
      <c r="AB24" s="107">
        <v>-0.13340481468645274</v>
      </c>
      <c r="AC24" s="107">
        <v>0</v>
      </c>
      <c r="AD24" s="107">
        <v>-0.10338249686963361</v>
      </c>
      <c r="AE24" s="108">
        <v>-0.10075119438934937</v>
      </c>
    </row>
    <row r="25" spans="1:31" s="93" customFormat="1" x14ac:dyDescent="0.3">
      <c r="A25" s="114" t="str">
        <f>GWP!A25</f>
        <v>Food waste_CF+WWTP+dew</v>
      </c>
      <c r="B25" s="110">
        <v>-0.20570049374243712</v>
      </c>
      <c r="C25" s="111">
        <v>0</v>
      </c>
      <c r="D25" s="111">
        <v>-0.20961072948795401</v>
      </c>
      <c r="E25" s="111">
        <v>0</v>
      </c>
      <c r="F25" s="111">
        <v>-0.20824837440643879</v>
      </c>
      <c r="G25" s="112">
        <v>-0.20994419865034944</v>
      </c>
      <c r="H25" s="110">
        <v>0</v>
      </c>
      <c r="I25" s="111">
        <v>0</v>
      </c>
      <c r="J25" s="111">
        <v>0</v>
      </c>
      <c r="K25" s="111">
        <v>0</v>
      </c>
      <c r="L25" s="111">
        <v>0</v>
      </c>
      <c r="M25" s="112">
        <v>0</v>
      </c>
      <c r="N25" s="110">
        <v>-0.11113828227967053</v>
      </c>
      <c r="O25" s="111">
        <v>-4.4038934187566374E-2</v>
      </c>
      <c r="P25" s="111">
        <v>-0.11193261395534747</v>
      </c>
      <c r="Q25" s="111">
        <v>0</v>
      </c>
      <c r="R25" s="111">
        <v>-0.10974532131008595</v>
      </c>
      <c r="S25" s="112">
        <v>-0.11196747939634288</v>
      </c>
      <c r="T25" s="110">
        <v>0</v>
      </c>
      <c r="U25" s="111">
        <v>0</v>
      </c>
      <c r="V25" s="111">
        <v>0</v>
      </c>
      <c r="W25" s="111">
        <v>0</v>
      </c>
      <c r="X25" s="111">
        <v>0</v>
      </c>
      <c r="Y25" s="112">
        <v>0</v>
      </c>
      <c r="Z25" s="110">
        <v>-0.22816419292693754</v>
      </c>
      <c r="AA25" s="111">
        <v>0</v>
      </c>
      <c r="AB25" s="111">
        <v>-0.3029484727664607</v>
      </c>
      <c r="AC25" s="111">
        <v>0</v>
      </c>
      <c r="AD25" s="111">
        <v>-0.22839194206855382</v>
      </c>
      <c r="AE25" s="112">
        <v>-0.22686223702044236</v>
      </c>
    </row>
    <row r="26" spans="1:31" s="93" customFormat="1" x14ac:dyDescent="0.3">
      <c r="A26" s="114" t="str">
        <f>GWP!A26</f>
        <v>Sludge_CF+PHA refinery</v>
      </c>
      <c r="B26" s="103">
        <v>0</v>
      </c>
      <c r="C26" s="104">
        <v>0</v>
      </c>
      <c r="D26" s="104">
        <v>0</v>
      </c>
      <c r="E26" s="104">
        <v>0</v>
      </c>
      <c r="F26" s="104">
        <v>0</v>
      </c>
      <c r="G26" s="105">
        <v>0</v>
      </c>
      <c r="H26" s="103">
        <v>0</v>
      </c>
      <c r="I26" s="104">
        <v>0</v>
      </c>
      <c r="J26" s="104">
        <v>0</v>
      </c>
      <c r="K26" s="104">
        <v>0</v>
      </c>
      <c r="L26" s="104">
        <v>0</v>
      </c>
      <c r="M26" s="105">
        <v>0</v>
      </c>
      <c r="N26" s="103">
        <v>0</v>
      </c>
      <c r="O26" s="104">
        <v>0</v>
      </c>
      <c r="P26" s="104">
        <v>0</v>
      </c>
      <c r="Q26" s="104">
        <v>0</v>
      </c>
      <c r="R26" s="104">
        <v>0</v>
      </c>
      <c r="S26" s="105">
        <v>0</v>
      </c>
      <c r="T26" s="103">
        <v>0</v>
      </c>
      <c r="U26" s="104">
        <v>0</v>
      </c>
      <c r="V26" s="104">
        <v>0</v>
      </c>
      <c r="W26" s="104">
        <v>0</v>
      </c>
      <c r="X26" s="104">
        <v>0</v>
      </c>
      <c r="Y26" s="105">
        <v>0</v>
      </c>
      <c r="Z26" s="103">
        <v>0</v>
      </c>
      <c r="AA26" s="104">
        <v>0</v>
      </c>
      <c r="AB26" s="104">
        <v>0</v>
      </c>
      <c r="AC26" s="104">
        <v>0</v>
      </c>
      <c r="AD26" s="104">
        <v>0</v>
      </c>
      <c r="AE26" s="105">
        <v>0</v>
      </c>
    </row>
    <row r="27" spans="1:31" s="93" customFormat="1" x14ac:dyDescent="0.3">
      <c r="A27" s="114" t="str">
        <f>GWP!A27</f>
        <v>Sludge_CF+Collection</v>
      </c>
      <c r="B27" s="106">
        <v>0</v>
      </c>
      <c r="C27" s="107">
        <v>0</v>
      </c>
      <c r="D27" s="107">
        <v>0</v>
      </c>
      <c r="E27" s="107">
        <v>0</v>
      </c>
      <c r="F27" s="107">
        <v>0</v>
      </c>
      <c r="G27" s="108">
        <v>0</v>
      </c>
      <c r="H27" s="106">
        <v>0</v>
      </c>
      <c r="I27" s="107">
        <v>0</v>
      </c>
      <c r="J27" s="107">
        <v>0</v>
      </c>
      <c r="K27" s="107">
        <v>0</v>
      </c>
      <c r="L27" s="107">
        <v>0</v>
      </c>
      <c r="M27" s="108">
        <v>0</v>
      </c>
      <c r="N27" s="106">
        <v>0</v>
      </c>
      <c r="O27" s="107">
        <v>0</v>
      </c>
      <c r="P27" s="107">
        <v>0</v>
      </c>
      <c r="Q27" s="107">
        <v>0</v>
      </c>
      <c r="R27" s="107">
        <v>0</v>
      </c>
      <c r="S27" s="108">
        <v>0</v>
      </c>
      <c r="T27" s="106">
        <v>0</v>
      </c>
      <c r="U27" s="107">
        <v>0</v>
      </c>
      <c r="V27" s="107">
        <v>0</v>
      </c>
      <c r="W27" s="107">
        <v>0</v>
      </c>
      <c r="X27" s="107">
        <v>0</v>
      </c>
      <c r="Y27" s="108">
        <v>0</v>
      </c>
      <c r="Z27" s="106">
        <v>0</v>
      </c>
      <c r="AA27" s="107">
        <v>0</v>
      </c>
      <c r="AB27" s="107">
        <v>0</v>
      </c>
      <c r="AC27" s="107">
        <v>0</v>
      </c>
      <c r="AD27" s="107">
        <v>0</v>
      </c>
      <c r="AE27" s="108">
        <v>0</v>
      </c>
    </row>
    <row r="28" spans="1:31" s="93" customFormat="1" x14ac:dyDescent="0.3">
      <c r="A28" s="114" t="str">
        <f>GWP!A28</f>
        <v>Sludge_CF+Direct AD</v>
      </c>
      <c r="B28" s="106">
        <v>-9.6625409765811285E-2</v>
      </c>
      <c r="C28" s="107">
        <v>-9.7149312412010316E-2</v>
      </c>
      <c r="D28" s="107">
        <v>-9.6780623602178095E-2</v>
      </c>
      <c r="E28" s="107">
        <v>-9.5812529480206687E-2</v>
      </c>
      <c r="F28" s="107">
        <v>-0.28117994957357434</v>
      </c>
      <c r="G28" s="108">
        <v>-0.28097834933035681</v>
      </c>
      <c r="H28" s="106">
        <v>-0.22678010402441684</v>
      </c>
      <c r="I28" s="107">
        <v>-0.22747151328189127</v>
      </c>
      <c r="J28" s="107">
        <v>-0.22747758513158586</v>
      </c>
      <c r="K28" s="107">
        <v>-0.2271637352281391</v>
      </c>
      <c r="L28" s="107">
        <v>-0.22699813399979699</v>
      </c>
      <c r="M28" s="108">
        <v>-0.22887691948886649</v>
      </c>
      <c r="N28" s="106">
        <v>-0.13421134284017483</v>
      </c>
      <c r="O28" s="107">
        <v>-0.13546096623146908</v>
      </c>
      <c r="P28" s="107">
        <v>-0.13548259069556162</v>
      </c>
      <c r="Q28" s="107">
        <v>-0.13611017475350912</v>
      </c>
      <c r="R28" s="107">
        <v>-0.20836388161785602</v>
      </c>
      <c r="S28" s="108">
        <v>-0.20800215884502901</v>
      </c>
      <c r="T28" s="106">
        <v>-0.12791977574600294</v>
      </c>
      <c r="U28" s="107">
        <v>-0.12789531684571775</v>
      </c>
      <c r="V28" s="107">
        <v>-0.12706813154591709</v>
      </c>
      <c r="W28" s="107">
        <v>-0.12777778058091049</v>
      </c>
      <c r="X28" s="107">
        <v>-0.12590482661183983</v>
      </c>
      <c r="Y28" s="108">
        <v>-0.12863965114374745</v>
      </c>
      <c r="Z28" s="106">
        <v>-0.10195568309882796</v>
      </c>
      <c r="AA28" s="107">
        <v>-0.10117705016243916</v>
      </c>
      <c r="AB28" s="107">
        <v>-0.10241411214223224</v>
      </c>
      <c r="AC28" s="107">
        <v>-0.10165117372176857</v>
      </c>
      <c r="AD28" s="107">
        <v>-0.31190625861221521</v>
      </c>
      <c r="AE28" s="108">
        <v>-0.30919260842293922</v>
      </c>
    </row>
    <row r="29" spans="1:31" s="93" customFormat="1" x14ac:dyDescent="0.3">
      <c r="A29" s="114" t="str">
        <f>GWP!A29</f>
        <v>Sludge_CF+Biogas use+avoided</v>
      </c>
      <c r="B29" s="106">
        <v>-4.7586171189544106E-2</v>
      </c>
      <c r="C29" s="107">
        <v>-4.8456740256812007E-2</v>
      </c>
      <c r="D29" s="107">
        <v>-4.8151033356137844E-2</v>
      </c>
      <c r="E29" s="107">
        <v>-4.7403898753830338E-2</v>
      </c>
      <c r="F29" s="107">
        <v>-0.11768363808146627</v>
      </c>
      <c r="G29" s="108">
        <v>-0.11561281685365631</v>
      </c>
      <c r="H29" s="106">
        <v>-0.11164609495240929</v>
      </c>
      <c r="I29" s="107">
        <v>-0.11099794788496956</v>
      </c>
      <c r="J29" s="107">
        <v>-0.11377913700707457</v>
      </c>
      <c r="K29" s="107">
        <v>-0.11379445361345719</v>
      </c>
      <c r="L29" s="107">
        <v>-0.11187884811819231</v>
      </c>
      <c r="M29" s="108">
        <v>-0.1122680881899233</v>
      </c>
      <c r="N29" s="106">
        <v>-8.9948465605526121E-2</v>
      </c>
      <c r="O29" s="107">
        <v>-9.1282683937474046E-2</v>
      </c>
      <c r="P29" s="107">
        <v>-9.1420347150420342E-2</v>
      </c>
      <c r="Q29" s="107">
        <v>-9.0749608652188674E-2</v>
      </c>
      <c r="R29" s="107">
        <v>-0.13899977486864504</v>
      </c>
      <c r="S29" s="108">
        <v>-0.13947532999541754</v>
      </c>
      <c r="T29" s="106">
        <v>-0.11930236524909674</v>
      </c>
      <c r="U29" s="107">
        <v>-0.12039268465024998</v>
      </c>
      <c r="V29" s="107">
        <v>-0.12462926048212822</v>
      </c>
      <c r="W29" s="107">
        <v>-0.12390761738541049</v>
      </c>
      <c r="X29" s="107">
        <v>-0.12086103726582664</v>
      </c>
      <c r="Y29" s="108">
        <v>-0.12324460351567115</v>
      </c>
      <c r="Z29" s="106">
        <v>-8.1987822858986953E-2</v>
      </c>
      <c r="AA29" s="107">
        <v>-8.1279092455596252E-2</v>
      </c>
      <c r="AB29" s="107">
        <v>-8.2009426377622804E-2</v>
      </c>
      <c r="AC29" s="107">
        <v>-8.0732813987417634E-2</v>
      </c>
      <c r="AD29" s="107">
        <v>-0.16862351571075099</v>
      </c>
      <c r="AE29" s="108">
        <v>-0.17202498723728743</v>
      </c>
    </row>
    <row r="30" spans="1:31" s="93" customFormat="1" x14ac:dyDescent="0.3">
      <c r="A30" s="114" t="str">
        <f>GWP!A30</f>
        <v>Sludge_CF+Composting</v>
      </c>
      <c r="B30" s="106">
        <v>-4.3759024190185403E-2</v>
      </c>
      <c r="C30" s="107">
        <v>-4.3848777351474105E-2</v>
      </c>
      <c r="D30" s="107">
        <v>-4.3918916077684583E-2</v>
      </c>
      <c r="E30" s="107">
        <v>-4.3789462560728833E-2</v>
      </c>
      <c r="F30" s="107">
        <v>0</v>
      </c>
      <c r="G30" s="108">
        <v>-0.1401496213783093</v>
      </c>
      <c r="H30" s="106">
        <v>0</v>
      </c>
      <c r="I30" s="107">
        <v>0</v>
      </c>
      <c r="J30" s="107">
        <v>0</v>
      </c>
      <c r="K30" s="107">
        <v>0</v>
      </c>
      <c r="L30" s="107">
        <v>0</v>
      </c>
      <c r="M30" s="108">
        <v>0</v>
      </c>
      <c r="N30" s="106">
        <v>-3.1874587497088519E-2</v>
      </c>
      <c r="O30" s="107">
        <v>-3.1826173893575213E-2</v>
      </c>
      <c r="P30" s="107">
        <v>-3.1819755338766187E-2</v>
      </c>
      <c r="Q30" s="107">
        <v>-3.1835899101786823E-2</v>
      </c>
      <c r="R30" s="107">
        <v>0</v>
      </c>
      <c r="S30" s="108">
        <v>-8.2197756119365445E-2</v>
      </c>
      <c r="T30" s="106">
        <v>0</v>
      </c>
      <c r="U30" s="107">
        <v>0</v>
      </c>
      <c r="V30" s="107">
        <v>0</v>
      </c>
      <c r="W30" s="107">
        <v>0</v>
      </c>
      <c r="X30" s="107">
        <v>0</v>
      </c>
      <c r="Y30" s="108">
        <v>0</v>
      </c>
      <c r="Z30" s="106">
        <v>-4.8685648903381229E-2</v>
      </c>
      <c r="AA30" s="107">
        <v>-4.8645692964471701E-2</v>
      </c>
      <c r="AB30" s="107">
        <v>-4.8601348800329389E-2</v>
      </c>
      <c r="AC30" s="107">
        <v>-4.8617575561994822E-2</v>
      </c>
      <c r="AD30" s="107">
        <v>0</v>
      </c>
      <c r="AE30" s="108">
        <v>-0.12461340990795179</v>
      </c>
    </row>
    <row r="31" spans="1:31" s="93" customFormat="1" x14ac:dyDescent="0.3">
      <c r="A31" s="114" t="str">
        <f>GWP!A31</f>
        <v>Sludge_CF+UOL</v>
      </c>
      <c r="B31" s="106">
        <v>0.11859485748399272</v>
      </c>
      <c r="C31" s="107">
        <v>0.11740921619717243</v>
      </c>
      <c r="D31" s="107">
        <v>0.11569735866476714</v>
      </c>
      <c r="E31" s="107">
        <v>0.11657375479509927</v>
      </c>
      <c r="F31" s="107">
        <v>0</v>
      </c>
      <c r="G31" s="108">
        <v>9.0940212017209351E-2</v>
      </c>
      <c r="H31" s="106">
        <v>0</v>
      </c>
      <c r="I31" s="107">
        <v>0</v>
      </c>
      <c r="J31" s="107">
        <v>0</v>
      </c>
      <c r="K31" s="107">
        <v>0</v>
      </c>
      <c r="L31" s="107">
        <v>0</v>
      </c>
      <c r="M31" s="108">
        <v>0.25273460088104416</v>
      </c>
      <c r="N31" s="106">
        <v>9.5125768915150163E-2</v>
      </c>
      <c r="O31" s="107">
        <v>9.4226574700138163E-2</v>
      </c>
      <c r="P31" s="107">
        <v>9.4362412801109741E-2</v>
      </c>
      <c r="Q31" s="107">
        <v>9.5001617395659974E-2</v>
      </c>
      <c r="R31" s="107">
        <v>0</v>
      </c>
      <c r="S31" s="108">
        <v>0.14071956498099303</v>
      </c>
      <c r="T31" s="106">
        <v>0.38067108335734451</v>
      </c>
      <c r="U31" s="107">
        <v>0.36629500410924964</v>
      </c>
      <c r="V31" s="107">
        <v>0.37559585950747632</v>
      </c>
      <c r="W31" s="107">
        <v>0.37840285381860861</v>
      </c>
      <c r="X31" s="107">
        <v>0</v>
      </c>
      <c r="Y31" s="108">
        <v>0.37542740050685985</v>
      </c>
      <c r="Z31" s="106">
        <v>0.11051569033115143</v>
      </c>
      <c r="AA31" s="107">
        <v>0.11079087868013025</v>
      </c>
      <c r="AB31" s="107">
        <v>0.11338381793350147</v>
      </c>
      <c r="AC31" s="107">
        <v>0.11491278515999945</v>
      </c>
      <c r="AD31" s="107">
        <v>0</v>
      </c>
      <c r="AE31" s="108">
        <v>0.10934739306472437</v>
      </c>
    </row>
    <row r="32" spans="1:31" s="93" customFormat="1" x14ac:dyDescent="0.3">
      <c r="A32" s="114" t="str">
        <f>GWP!A32</f>
        <v>Sludge_CF+Incineration+MBT(direct)</v>
      </c>
      <c r="B32" s="106">
        <v>-3.972533542207423E-2</v>
      </c>
      <c r="C32" s="107">
        <v>-4.0207630414772058E-2</v>
      </c>
      <c r="D32" s="107">
        <v>-4.0580993042051046E-2</v>
      </c>
      <c r="E32" s="107">
        <v>-4.0862796082830485E-2</v>
      </c>
      <c r="F32" s="107">
        <v>-0.33091611879274707</v>
      </c>
      <c r="G32" s="108">
        <v>0</v>
      </c>
      <c r="H32" s="106">
        <v>-0.26705705801464641</v>
      </c>
      <c r="I32" s="107">
        <v>-0.25993144662857381</v>
      </c>
      <c r="J32" s="107">
        <v>-0.26377875668898149</v>
      </c>
      <c r="K32" s="107">
        <v>-0.26052546145213945</v>
      </c>
      <c r="L32" s="107">
        <v>-0.26766382132060162</v>
      </c>
      <c r="M32" s="108">
        <v>0</v>
      </c>
      <c r="N32" s="106">
        <v>0</v>
      </c>
      <c r="O32" s="107">
        <v>0</v>
      </c>
      <c r="P32" s="107">
        <v>0</v>
      </c>
      <c r="Q32" s="107">
        <v>0</v>
      </c>
      <c r="R32" s="107">
        <v>-0.15863819728762396</v>
      </c>
      <c r="S32" s="108">
        <v>0</v>
      </c>
      <c r="T32" s="106">
        <v>0</v>
      </c>
      <c r="U32" s="107">
        <v>0</v>
      </c>
      <c r="V32" s="107">
        <v>0</v>
      </c>
      <c r="W32" s="107">
        <v>0</v>
      </c>
      <c r="X32" s="107">
        <v>-0.26255894467401825</v>
      </c>
      <c r="Y32" s="108">
        <v>0</v>
      </c>
      <c r="Z32" s="106">
        <v>0</v>
      </c>
      <c r="AA32" s="107">
        <v>0</v>
      </c>
      <c r="AB32" s="107">
        <v>0</v>
      </c>
      <c r="AC32" s="107">
        <v>0</v>
      </c>
      <c r="AD32" s="107">
        <v>-0.24724323452010011</v>
      </c>
      <c r="AE32" s="108">
        <v>0</v>
      </c>
    </row>
    <row r="33" spans="1:31" s="93" customFormat="1" ht="27.6" x14ac:dyDescent="0.3">
      <c r="A33" s="114" t="str">
        <f>GWP!A33</f>
        <v>Sludge_CF+Avoided energy (incineration+MBT)</v>
      </c>
      <c r="B33" s="106">
        <v>8.858729244222964E-3</v>
      </c>
      <c r="C33" s="107">
        <v>8.8483184904746513E-3</v>
      </c>
      <c r="D33" s="107">
        <v>8.9313874259183256E-3</v>
      </c>
      <c r="E33" s="107">
        <v>8.9275138322019703E-3</v>
      </c>
      <c r="F33" s="107">
        <v>7.2695697404831131E-2</v>
      </c>
      <c r="G33" s="108">
        <v>0</v>
      </c>
      <c r="H33" s="106">
        <v>4.7784581568025258E-2</v>
      </c>
      <c r="I33" s="107">
        <v>4.744402974284867E-2</v>
      </c>
      <c r="J33" s="107">
        <v>4.7566080462887239E-2</v>
      </c>
      <c r="K33" s="107">
        <v>4.8139085289717137E-2</v>
      </c>
      <c r="L33" s="107">
        <v>4.7643083623902516E-2</v>
      </c>
      <c r="M33" s="108">
        <v>0</v>
      </c>
      <c r="N33" s="106">
        <v>0</v>
      </c>
      <c r="O33" s="107">
        <v>0</v>
      </c>
      <c r="P33" s="107">
        <v>0</v>
      </c>
      <c r="Q33" s="107">
        <v>0</v>
      </c>
      <c r="R33" s="107">
        <v>6.5870614006878436E-2</v>
      </c>
      <c r="S33" s="108">
        <v>0</v>
      </c>
      <c r="T33" s="106">
        <v>0</v>
      </c>
      <c r="U33" s="107">
        <v>0</v>
      </c>
      <c r="V33" s="107">
        <v>0</v>
      </c>
      <c r="W33" s="107">
        <v>0</v>
      </c>
      <c r="X33" s="107">
        <v>4.4865233977550947E-2</v>
      </c>
      <c r="Y33" s="108">
        <v>0</v>
      </c>
      <c r="Z33" s="106">
        <v>0</v>
      </c>
      <c r="AA33" s="107">
        <v>0</v>
      </c>
      <c r="AB33" s="107">
        <v>0</v>
      </c>
      <c r="AC33" s="107">
        <v>0</v>
      </c>
      <c r="AD33" s="107">
        <v>5.4860016795593179E-2</v>
      </c>
      <c r="AE33" s="108">
        <v>0</v>
      </c>
    </row>
    <row r="34" spans="1:31" s="93" customFormat="1" x14ac:dyDescent="0.3">
      <c r="A34" s="114" t="str">
        <f>GWP!A34</f>
        <v>Sludge_CF+Landfill</v>
      </c>
      <c r="B34" s="106">
        <v>0</v>
      </c>
      <c r="C34" s="107">
        <v>0</v>
      </c>
      <c r="D34" s="107">
        <v>0</v>
      </c>
      <c r="E34" s="107">
        <v>0</v>
      </c>
      <c r="F34" s="107">
        <v>0</v>
      </c>
      <c r="G34" s="108">
        <v>0</v>
      </c>
      <c r="H34" s="106">
        <v>0</v>
      </c>
      <c r="I34" s="107">
        <v>0</v>
      </c>
      <c r="J34" s="107">
        <v>0</v>
      </c>
      <c r="K34" s="107">
        <v>0</v>
      </c>
      <c r="L34" s="107">
        <v>0</v>
      </c>
      <c r="M34" s="108">
        <v>0</v>
      </c>
      <c r="N34" s="106">
        <v>0</v>
      </c>
      <c r="O34" s="107">
        <v>0</v>
      </c>
      <c r="P34" s="107">
        <v>0</v>
      </c>
      <c r="Q34" s="107">
        <v>0</v>
      </c>
      <c r="R34" s="107">
        <v>0</v>
      </c>
      <c r="S34" s="108">
        <v>0</v>
      </c>
      <c r="T34" s="106">
        <v>0</v>
      </c>
      <c r="U34" s="107">
        <v>0</v>
      </c>
      <c r="V34" s="107">
        <v>0</v>
      </c>
      <c r="W34" s="107">
        <v>0</v>
      </c>
      <c r="X34" s="107">
        <v>0</v>
      </c>
      <c r="Y34" s="108">
        <v>0</v>
      </c>
      <c r="Z34" s="106">
        <v>0</v>
      </c>
      <c r="AA34" s="107">
        <v>0</v>
      </c>
      <c r="AB34" s="107">
        <v>0</v>
      </c>
      <c r="AC34" s="107">
        <v>0</v>
      </c>
      <c r="AD34" s="107">
        <v>0</v>
      </c>
      <c r="AE34" s="108">
        <v>0</v>
      </c>
    </row>
    <row r="35" spans="1:31" s="93" customFormat="1" x14ac:dyDescent="0.3">
      <c r="A35" s="114" t="str">
        <f>GWP!A35</f>
        <v>Sludge_CF+WWTP+dew</v>
      </c>
      <c r="B35" s="110">
        <v>-0.32842701163580251</v>
      </c>
      <c r="C35" s="111">
        <v>-0.32700602790692312</v>
      </c>
      <c r="D35" s="111">
        <v>-0.33465297982221853</v>
      </c>
      <c r="E35" s="111">
        <v>-0.33088769721111355</v>
      </c>
      <c r="F35" s="111">
        <v>-0.32611669875605986</v>
      </c>
      <c r="G35" s="112">
        <v>-0.32922764323879855</v>
      </c>
      <c r="H35" s="110">
        <v>-0.27339440672353377</v>
      </c>
      <c r="I35" s="111">
        <v>-0.27279317419044885</v>
      </c>
      <c r="J35" s="111">
        <v>-0.2733640410747934</v>
      </c>
      <c r="K35" s="111">
        <v>-0.27290847523559009</v>
      </c>
      <c r="L35" s="111">
        <v>-0.26974132116651656</v>
      </c>
      <c r="M35" s="112">
        <v>0</v>
      </c>
      <c r="N35" s="110">
        <v>-0.2358125579544246</v>
      </c>
      <c r="O35" s="111">
        <v>-0.23758201673018353</v>
      </c>
      <c r="P35" s="111">
        <v>-0.23488379137665169</v>
      </c>
      <c r="Q35" s="111">
        <v>-0.23818314742004448</v>
      </c>
      <c r="R35" s="111">
        <v>-0.23263464381446136</v>
      </c>
      <c r="S35" s="112">
        <v>-0.23681435985680135</v>
      </c>
      <c r="T35" s="110">
        <v>0</v>
      </c>
      <c r="U35" s="111">
        <v>0</v>
      </c>
      <c r="V35" s="111">
        <v>0</v>
      </c>
      <c r="W35" s="111">
        <v>0</v>
      </c>
      <c r="X35" s="111">
        <v>-0.42210940438840006</v>
      </c>
      <c r="Y35" s="112">
        <v>0</v>
      </c>
      <c r="Z35" s="110">
        <v>-0.44950242152569803</v>
      </c>
      <c r="AA35" s="111">
        <v>-0.45353391701768692</v>
      </c>
      <c r="AB35" s="111">
        <v>-0.44817953033590707</v>
      </c>
      <c r="AC35" s="111">
        <v>-0.44408926740771315</v>
      </c>
      <c r="AD35" s="111">
        <v>-0.44360489875206144</v>
      </c>
      <c r="AE35" s="112">
        <v>-0.44235462134230275</v>
      </c>
    </row>
    <row r="36" spans="1:31" s="93" customFormat="1" x14ac:dyDescent="0.3">
      <c r="B36" s="91"/>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row>
    <row r="37" spans="1:31" x14ac:dyDescent="0.3">
      <c r="A37" s="91" t="str">
        <f>GWP!A37</f>
        <v>PHA_refinery</v>
      </c>
      <c r="B37" s="103">
        <f t="shared" ref="B37:AE37" si="0">SUM(B6:B7)</f>
        <v>1.1320435679969867</v>
      </c>
      <c r="C37" s="104">
        <f t="shared" si="0"/>
        <v>1.1274668175828737</v>
      </c>
      <c r="D37" s="104">
        <f t="shared" si="0"/>
        <v>1.1189955509568006</v>
      </c>
      <c r="E37" s="104">
        <f t="shared" si="0"/>
        <v>1.1228349419497394</v>
      </c>
      <c r="F37" s="104">
        <f t="shared" si="0"/>
        <v>1.1253315189517201</v>
      </c>
      <c r="G37" s="105">
        <f t="shared" si="0"/>
        <v>1.1184745345905096</v>
      </c>
      <c r="H37" s="103">
        <f t="shared" si="0"/>
        <v>1.1388802821142194</v>
      </c>
      <c r="I37" s="104">
        <f t="shared" si="0"/>
        <v>1.1311480627288046</v>
      </c>
      <c r="J37" s="104">
        <f t="shared" si="0"/>
        <v>1.1324757280783391</v>
      </c>
      <c r="K37" s="104">
        <f t="shared" si="0"/>
        <v>1.1380275362574315</v>
      </c>
      <c r="L37" s="104">
        <f t="shared" si="0"/>
        <v>1.1424439501794357</v>
      </c>
      <c r="M37" s="105">
        <f t="shared" si="0"/>
        <v>1.135634303648585</v>
      </c>
      <c r="N37" s="103">
        <f t="shared" si="0"/>
        <v>0.89937294858178984</v>
      </c>
      <c r="O37" s="104">
        <f t="shared" si="0"/>
        <v>0.90322904867961751</v>
      </c>
      <c r="P37" s="104">
        <f t="shared" si="0"/>
        <v>0.90615033841958614</v>
      </c>
      <c r="Q37" s="104">
        <f t="shared" si="0"/>
        <v>0.89273103440709534</v>
      </c>
      <c r="R37" s="104">
        <f t="shared" si="0"/>
        <v>0.89923703826336376</v>
      </c>
      <c r="S37" s="105">
        <f t="shared" si="0"/>
        <v>0.90473214310809569</v>
      </c>
      <c r="T37" s="103">
        <f t="shared" si="0"/>
        <v>0.98852780808675556</v>
      </c>
      <c r="U37" s="104">
        <f t="shared" si="0"/>
        <v>0.99280100816197658</v>
      </c>
      <c r="V37" s="104">
        <f t="shared" si="0"/>
        <v>0.99286195257537269</v>
      </c>
      <c r="W37" s="104">
        <f t="shared" si="0"/>
        <v>0.97558626665002168</v>
      </c>
      <c r="X37" s="104">
        <f t="shared" si="0"/>
        <v>0.9907340623890375</v>
      </c>
      <c r="Y37" s="105">
        <f t="shared" si="0"/>
        <v>0.98794067544489805</v>
      </c>
      <c r="Z37" s="103">
        <f t="shared" si="0"/>
        <v>0.99101099445345386</v>
      </c>
      <c r="AA37" s="104">
        <f t="shared" si="0"/>
        <v>0.99004166814843331</v>
      </c>
      <c r="AB37" s="104">
        <f t="shared" si="0"/>
        <v>0.99057560887086893</v>
      </c>
      <c r="AC37" s="104">
        <f t="shared" si="0"/>
        <v>1.0030544165484194</v>
      </c>
      <c r="AD37" s="104">
        <f t="shared" si="0"/>
        <v>0.98801282870935769</v>
      </c>
      <c r="AE37" s="105">
        <f t="shared" si="0"/>
        <v>0.99419846001725887</v>
      </c>
    </row>
    <row r="38" spans="1:31" x14ac:dyDescent="0.3">
      <c r="A38" s="91" t="str">
        <f>GWP!A38</f>
        <v>PHA_waste</v>
      </c>
      <c r="B38" s="106">
        <f t="shared" ref="B38:AE38" si="1">SUM(B8:B15)</f>
        <v>0.84413515618436841</v>
      </c>
      <c r="C38" s="107">
        <f t="shared" si="1"/>
        <v>0.85044049229403895</v>
      </c>
      <c r="D38" s="107">
        <f t="shared" si="1"/>
        <v>0.84958915001466884</v>
      </c>
      <c r="E38" s="107">
        <f t="shared" si="1"/>
        <v>0.90913285190107818</v>
      </c>
      <c r="F38" s="107">
        <f t="shared" si="1"/>
        <v>1.8039424184674377</v>
      </c>
      <c r="G38" s="108">
        <f t="shared" si="1"/>
        <v>1.2478237921276147</v>
      </c>
      <c r="H38" s="106">
        <f t="shared" si="1"/>
        <v>1.5208521127153078</v>
      </c>
      <c r="I38" s="107">
        <f t="shared" si="1"/>
        <v>1.5168456267159169</v>
      </c>
      <c r="J38" s="107">
        <f t="shared" si="1"/>
        <v>1.5151179844718923</v>
      </c>
      <c r="K38" s="107">
        <f t="shared" si="1"/>
        <v>1.5239464392956963</v>
      </c>
      <c r="L38" s="107">
        <f t="shared" si="1"/>
        <v>1.5201949488708879</v>
      </c>
      <c r="M38" s="108">
        <f t="shared" si="1"/>
        <v>0.51516798138028319</v>
      </c>
      <c r="N38" s="106">
        <f t="shared" si="1"/>
        <v>1.1354916424991712</v>
      </c>
      <c r="O38" s="107">
        <f t="shared" si="1"/>
        <v>1.1354410260795809</v>
      </c>
      <c r="P38" s="107">
        <f t="shared" si="1"/>
        <v>1.1266572041632767</v>
      </c>
      <c r="Q38" s="107">
        <f t="shared" si="1"/>
        <v>1.0281497792048901</v>
      </c>
      <c r="R38" s="107">
        <f t="shared" si="1"/>
        <v>1.9980183719353897</v>
      </c>
      <c r="S38" s="108">
        <f t="shared" si="1"/>
        <v>1.3716034541372271</v>
      </c>
      <c r="T38" s="106">
        <f t="shared" si="1"/>
        <v>0.71957665444106622</v>
      </c>
      <c r="U38" s="107">
        <f t="shared" si="1"/>
        <v>0.73501952890734368</v>
      </c>
      <c r="V38" s="107">
        <f t="shared" si="1"/>
        <v>0.7351518458741817</v>
      </c>
      <c r="W38" s="107">
        <f t="shared" si="1"/>
        <v>0.73071774129617717</v>
      </c>
      <c r="X38" s="107">
        <f t="shared" si="1"/>
        <v>1.9845735109509857</v>
      </c>
      <c r="Y38" s="108">
        <f t="shared" si="1"/>
        <v>0.74371035105903549</v>
      </c>
      <c r="Z38" s="106">
        <f t="shared" si="1"/>
        <v>1.2149819717226413</v>
      </c>
      <c r="AA38" s="107">
        <f t="shared" si="1"/>
        <v>1.2197214095042614</v>
      </c>
      <c r="AB38" s="107">
        <f t="shared" si="1"/>
        <v>1.2383622695387611</v>
      </c>
      <c r="AC38" s="107">
        <f t="shared" si="1"/>
        <v>1.1686808585485968</v>
      </c>
      <c r="AD38" s="107">
        <f t="shared" si="1"/>
        <v>1.9236295934600887</v>
      </c>
      <c r="AE38" s="108">
        <f t="shared" si="1"/>
        <v>1.5803874682998889</v>
      </c>
    </row>
    <row r="39" spans="1:31" x14ac:dyDescent="0.3">
      <c r="A39" s="91" t="str">
        <f>GWP!A39</f>
        <v>Food waste_CF</v>
      </c>
      <c r="B39" s="106">
        <f t="shared" ref="B39:X39" si="2">SUM(B16:B25)</f>
        <v>-1.3462600883210623</v>
      </c>
      <c r="C39" s="107">
        <f t="shared" si="2"/>
        <v>-0.67666146805543648</v>
      </c>
      <c r="D39" s="107">
        <f t="shared" si="2"/>
        <v>-1.3550524262623922</v>
      </c>
      <c r="E39" s="107">
        <f t="shared" si="2"/>
        <v>-1.2317898456903573</v>
      </c>
      <c r="F39" s="107">
        <f t="shared" si="2"/>
        <v>-1.3506004118695243</v>
      </c>
      <c r="G39" s="108">
        <f t="shared" si="2"/>
        <v>-1.3461030859047296</v>
      </c>
      <c r="H39" s="106">
        <f t="shared" si="2"/>
        <v>-1.0902397266707533</v>
      </c>
      <c r="I39" s="107">
        <f t="shared" si="2"/>
        <v>-0.2927647111015903</v>
      </c>
      <c r="J39" s="107">
        <f t="shared" si="2"/>
        <v>-1.0980794418617059</v>
      </c>
      <c r="K39" s="107">
        <f t="shared" si="2"/>
        <v>-0.30317074092564433</v>
      </c>
      <c r="L39" s="107">
        <f t="shared" si="2"/>
        <v>-1.1024188309804248</v>
      </c>
      <c r="M39" s="108">
        <f t="shared" si="2"/>
        <v>-1.0965177516065763</v>
      </c>
      <c r="N39" s="106">
        <f t="shared" si="2"/>
        <v>-1.5590073805723093</v>
      </c>
      <c r="O39" s="107">
        <f t="shared" si="2"/>
        <v>-2.1514514389503057</v>
      </c>
      <c r="P39" s="107">
        <f t="shared" si="2"/>
        <v>-1.5796658110468127</v>
      </c>
      <c r="Q39" s="107">
        <f t="shared" si="2"/>
        <v>-1.1881745011436857</v>
      </c>
      <c r="R39" s="107">
        <f t="shared" si="2"/>
        <v>-1.5648884884752439</v>
      </c>
      <c r="S39" s="108">
        <f t="shared" si="2"/>
        <v>-1.5674876072901038</v>
      </c>
      <c r="T39" s="106">
        <f t="shared" si="2"/>
        <v>-0.38085489258757188</v>
      </c>
      <c r="U39" s="107">
        <f t="shared" si="2"/>
        <v>-1.3347584420340226</v>
      </c>
      <c r="V39" s="107">
        <f t="shared" si="2"/>
        <v>-1.3596449542111453</v>
      </c>
      <c r="W39" s="107">
        <f t="shared" si="2"/>
        <v>-1.3606271196021542</v>
      </c>
      <c r="X39" s="107">
        <f t="shared" si="2"/>
        <v>-0.38058844939252107</v>
      </c>
      <c r="Y39" s="108">
        <f>SUM(Y16:Y25)</f>
        <v>-0.38344652004987689</v>
      </c>
      <c r="Z39" s="106">
        <f t="shared" ref="Z39:AE39" si="3">SUM(Z16:Z25)</f>
        <v>-1.2080812869322455</v>
      </c>
      <c r="AA39" s="107">
        <f t="shared" si="3"/>
        <v>-1.2822523169264708</v>
      </c>
      <c r="AB39" s="107">
        <f t="shared" si="3"/>
        <v>-1.5745160652837014</v>
      </c>
      <c r="AC39" s="107">
        <f t="shared" si="3"/>
        <v>-0.67572167246505299</v>
      </c>
      <c r="AD39" s="107">
        <f t="shared" si="3"/>
        <v>-1.1984245078583842</v>
      </c>
      <c r="AE39" s="108">
        <f t="shared" si="3"/>
        <v>-1.192147476888878</v>
      </c>
    </row>
    <row r="40" spans="1:31" x14ac:dyDescent="0.3">
      <c r="A40" s="91" t="str">
        <f>GWP!A40</f>
        <v>Sludge_CF</v>
      </c>
      <c r="B40" s="106">
        <f t="shared" ref="B40:AE40" si="4">SUM(B26:B35)</f>
        <v>-0.42866936547520185</v>
      </c>
      <c r="C40" s="107">
        <f t="shared" si="4"/>
        <v>-0.43041095365434451</v>
      </c>
      <c r="D40" s="107">
        <f t="shared" si="4"/>
        <v>-0.43945579980958466</v>
      </c>
      <c r="E40" s="107">
        <f t="shared" si="4"/>
        <v>-0.43325511546140866</v>
      </c>
      <c r="F40" s="107">
        <f t="shared" si="4"/>
        <v>-0.98320070779901636</v>
      </c>
      <c r="G40" s="108">
        <f t="shared" si="4"/>
        <v>-0.7750282187839117</v>
      </c>
      <c r="H40" s="106">
        <f t="shared" si="4"/>
        <v>-0.83109308214698108</v>
      </c>
      <c r="I40" s="107">
        <f t="shared" si="4"/>
        <v>-0.82375005224303477</v>
      </c>
      <c r="J40" s="107">
        <f t="shared" si="4"/>
        <v>-0.83083343943954813</v>
      </c>
      <c r="K40" s="107">
        <f t="shared" si="4"/>
        <v>-0.82625304023960866</v>
      </c>
      <c r="L40" s="107">
        <f t="shared" si="4"/>
        <v>-0.82863904098120478</v>
      </c>
      <c r="M40" s="108">
        <f t="shared" si="4"/>
        <v>-8.8410406797745644E-2</v>
      </c>
      <c r="N40" s="106">
        <f t="shared" si="4"/>
        <v>-0.39672118498206388</v>
      </c>
      <c r="O40" s="107">
        <f t="shared" si="4"/>
        <v>-0.40192526609256368</v>
      </c>
      <c r="P40" s="107">
        <f t="shared" si="4"/>
        <v>-0.39924407176029009</v>
      </c>
      <c r="Q40" s="107">
        <f t="shared" si="4"/>
        <v>-0.40187721253186909</v>
      </c>
      <c r="R40" s="107">
        <f t="shared" si="4"/>
        <v>-0.67276588358170786</v>
      </c>
      <c r="S40" s="108">
        <f t="shared" si="4"/>
        <v>-0.52577003983562032</v>
      </c>
      <c r="T40" s="106">
        <f t="shared" si="4"/>
        <v>0.13344894236224483</v>
      </c>
      <c r="U40" s="107">
        <f t="shared" si="4"/>
        <v>0.1180070026132819</v>
      </c>
      <c r="V40" s="107">
        <f t="shared" si="4"/>
        <v>0.12389846747943101</v>
      </c>
      <c r="W40" s="107">
        <f t="shared" si="4"/>
        <v>0.12671745585228761</v>
      </c>
      <c r="X40" s="107">
        <f t="shared" si="4"/>
        <v>-0.88656897896253384</v>
      </c>
      <c r="Y40" s="108">
        <f t="shared" si="4"/>
        <v>0.12354314584744125</v>
      </c>
      <c r="Z40" s="106">
        <f t="shared" si="4"/>
        <v>-0.57161588605574276</v>
      </c>
      <c r="AA40" s="107">
        <f t="shared" si="4"/>
        <v>-0.57384487392006378</v>
      </c>
      <c r="AB40" s="107">
        <f t="shared" si="4"/>
        <v>-0.56782059972259002</v>
      </c>
      <c r="AC40" s="107">
        <f t="shared" si="4"/>
        <v>-0.56017804551889472</v>
      </c>
      <c r="AD40" s="107">
        <f t="shared" si="4"/>
        <v>-1.1165178907995346</v>
      </c>
      <c r="AE40" s="108">
        <f t="shared" si="4"/>
        <v>-0.93883823384575682</v>
      </c>
    </row>
    <row r="41" spans="1:31" x14ac:dyDescent="0.3">
      <c r="A41" s="91" t="str">
        <f>GWP!A41</f>
        <v>Waste</v>
      </c>
      <c r="B41" s="106">
        <v>-1.6702042282423099E-2</v>
      </c>
      <c r="C41" s="107">
        <v>-1.66790656222068E-2</v>
      </c>
      <c r="D41" s="107">
        <v>-1.66855027531599E-2</v>
      </c>
      <c r="E41" s="107">
        <v>-5.9518770855663899E-2</v>
      </c>
      <c r="F41" s="107">
        <v>-1.6732784332939999E-2</v>
      </c>
      <c r="G41" s="108">
        <v>-1.6388292611681201E-2</v>
      </c>
      <c r="H41" s="106">
        <v>-0.192675975733239</v>
      </c>
      <c r="I41" s="107">
        <v>-0.19256543684159</v>
      </c>
      <c r="J41" s="107">
        <v>-0.19257743601000701</v>
      </c>
      <c r="K41" s="107">
        <v>-0.19286646466398</v>
      </c>
      <c r="L41" s="107">
        <v>-0.19283477197236101</v>
      </c>
      <c r="M41" s="108">
        <v>-0.19242208386687701</v>
      </c>
      <c r="N41" s="106">
        <v>-8.2225444041698806E-2</v>
      </c>
      <c r="O41" s="107">
        <v>-8.2329174983683306E-2</v>
      </c>
      <c r="P41" s="107">
        <v>-8.22252022662113E-2</v>
      </c>
      <c r="Q41" s="107">
        <v>-1.3701536818402801E-2</v>
      </c>
      <c r="R41" s="107">
        <v>-8.2370062848418898E-2</v>
      </c>
      <c r="S41" s="108">
        <v>-8.2244943047308297E-2</v>
      </c>
      <c r="T41" s="106">
        <v>-5.3531775258262297E-2</v>
      </c>
      <c r="U41" s="107">
        <v>-5.3085734479526803E-2</v>
      </c>
      <c r="V41" s="107">
        <v>-5.3141970780605501E-2</v>
      </c>
      <c r="W41" s="107">
        <v>-5.4130903581903901E-2</v>
      </c>
      <c r="X41" s="107">
        <v>-5.2778059370345499E-2</v>
      </c>
      <c r="Y41" s="108">
        <v>-5.3360391576548399E-2</v>
      </c>
      <c r="Z41" s="106">
        <v>-0.15531956499329599</v>
      </c>
      <c r="AA41" s="107">
        <v>-0.155341629282545</v>
      </c>
      <c r="AB41" s="107">
        <v>-0.155319210829506</v>
      </c>
      <c r="AC41" s="107">
        <v>-0.10175145475349499</v>
      </c>
      <c r="AD41" s="107">
        <v>-0.15532255314780599</v>
      </c>
      <c r="AE41" s="108">
        <v>-0.155351092346176</v>
      </c>
    </row>
    <row r="42" spans="1:31" x14ac:dyDescent="0.3">
      <c r="A42" s="113" t="str">
        <f>GWP!A42</f>
        <v>Total</v>
      </c>
      <c r="B42" s="106">
        <f>SUM(B37:B41)</f>
        <v>0.18454722810266788</v>
      </c>
      <c r="C42" s="107">
        <f t="shared" ref="C42:AE42" si="5">SUM(C37:C41)</f>
        <v>0.85415582254492495</v>
      </c>
      <c r="D42" s="107">
        <f t="shared" si="5"/>
        <v>0.15739097214633269</v>
      </c>
      <c r="E42" s="107">
        <f t="shared" si="5"/>
        <v>0.30740406184338798</v>
      </c>
      <c r="F42" s="107">
        <f t="shared" si="5"/>
        <v>0.57874003341767699</v>
      </c>
      <c r="G42" s="108">
        <f t="shared" si="5"/>
        <v>0.22877872941780161</v>
      </c>
      <c r="H42" s="106">
        <f t="shared" si="5"/>
        <v>0.54572361027855387</v>
      </c>
      <c r="I42" s="107">
        <f t="shared" si="5"/>
        <v>1.3389134892585064</v>
      </c>
      <c r="J42" s="107">
        <f t="shared" si="5"/>
        <v>0.52610339523897032</v>
      </c>
      <c r="K42" s="107">
        <f t="shared" si="5"/>
        <v>1.339683729723895</v>
      </c>
      <c r="L42" s="107">
        <f t="shared" si="5"/>
        <v>0.53874625511633278</v>
      </c>
      <c r="M42" s="108">
        <f t="shared" si="5"/>
        <v>0.27345204275766921</v>
      </c>
      <c r="N42" s="106">
        <f t="shared" si="5"/>
        <v>-3.0894185151110892E-3</v>
      </c>
      <c r="O42" s="107">
        <f t="shared" si="5"/>
        <v>-0.597035805267354</v>
      </c>
      <c r="P42" s="107">
        <f t="shared" si="5"/>
        <v>-2.8327542490450969E-2</v>
      </c>
      <c r="Q42" s="107">
        <f t="shared" si="5"/>
        <v>0.31712756311802787</v>
      </c>
      <c r="R42" s="107">
        <f t="shared" si="5"/>
        <v>0.57723097529338296</v>
      </c>
      <c r="S42" s="108">
        <f t="shared" si="5"/>
        <v>0.10083300707229052</v>
      </c>
      <c r="T42" s="106">
        <f t="shared" si="5"/>
        <v>1.4071667370442327</v>
      </c>
      <c r="U42" s="107">
        <f t="shared" si="5"/>
        <v>0.45798336316905275</v>
      </c>
      <c r="V42" s="107">
        <f t="shared" si="5"/>
        <v>0.43912534093723449</v>
      </c>
      <c r="W42" s="107">
        <f t="shared" si="5"/>
        <v>0.41826344061442833</v>
      </c>
      <c r="X42" s="107">
        <f t="shared" si="5"/>
        <v>1.6553720856146232</v>
      </c>
      <c r="Y42" s="108">
        <f t="shared" si="5"/>
        <v>1.4183872607249495</v>
      </c>
      <c r="Z42" s="106">
        <f t="shared" si="5"/>
        <v>0.27097622819481104</v>
      </c>
      <c r="AA42" s="107">
        <f t="shared" si="5"/>
        <v>0.19832425752361507</v>
      </c>
      <c r="AB42" s="107">
        <f t="shared" si="5"/>
        <v>-6.8717997426167299E-2</v>
      </c>
      <c r="AC42" s="107">
        <f t="shared" si="5"/>
        <v>0.83408410235957353</v>
      </c>
      <c r="AD42" s="107">
        <f t="shared" si="5"/>
        <v>0.44137747036372188</v>
      </c>
      <c r="AE42" s="108">
        <f t="shared" si="5"/>
        <v>0.28824912523633667</v>
      </c>
    </row>
    <row r="43" spans="1:31" x14ac:dyDescent="0.3">
      <c r="A43" s="113" t="str">
        <f>GWP!A43</f>
        <v>Err +</v>
      </c>
      <c r="B43" s="106">
        <v>0.44000870190107966</v>
      </c>
      <c r="C43" s="107">
        <v>0.34797079468322367</v>
      </c>
      <c r="D43" s="107">
        <v>0.43487268572466869</v>
      </c>
      <c r="E43" s="107">
        <v>0.57243565473970248</v>
      </c>
      <c r="F43" s="107">
        <v>0.44086450761327844</v>
      </c>
      <c r="G43" s="108">
        <v>0.34502895750896534</v>
      </c>
      <c r="H43" s="106">
        <v>0.40415068491179351</v>
      </c>
      <c r="I43" s="107">
        <v>0.59582815657965682</v>
      </c>
      <c r="J43" s="107">
        <v>0.39061133143868143</v>
      </c>
      <c r="K43" s="107">
        <v>0.63425155662618615</v>
      </c>
      <c r="L43" s="107">
        <v>0.40548150541345485</v>
      </c>
      <c r="M43" s="108">
        <v>0.36042139376387239</v>
      </c>
      <c r="N43" s="106">
        <v>0.38829569081548815</v>
      </c>
      <c r="O43" s="107">
        <v>0.45668644153830429</v>
      </c>
      <c r="P43" s="107">
        <v>0.40303753973697254</v>
      </c>
      <c r="Q43" s="107">
        <v>0.57366795791877245</v>
      </c>
      <c r="R43" s="107">
        <v>0.43129995732484061</v>
      </c>
      <c r="S43" s="108">
        <v>0.35336294089645154</v>
      </c>
      <c r="T43" s="106">
        <v>0.40407340059708297</v>
      </c>
      <c r="U43" s="107">
        <v>0.61001321573773826</v>
      </c>
      <c r="V43" s="107">
        <v>0.39331396322831602</v>
      </c>
      <c r="W43" s="107">
        <v>0.64124962653291595</v>
      </c>
      <c r="X43" s="107">
        <v>0.41840482495086673</v>
      </c>
      <c r="Y43" s="108">
        <v>0.41099628165872448</v>
      </c>
      <c r="Z43" s="106">
        <v>0.35229253056178644</v>
      </c>
      <c r="AA43" s="107">
        <v>0.63087075336413623</v>
      </c>
      <c r="AB43" s="107">
        <v>0.429412578698112</v>
      </c>
      <c r="AC43" s="107">
        <v>0.57079851617782495</v>
      </c>
      <c r="AD43" s="107">
        <v>0.29876232375625489</v>
      </c>
      <c r="AE43" s="108">
        <v>0.33265260107621575</v>
      </c>
    </row>
    <row r="44" spans="1:31" x14ac:dyDescent="0.3">
      <c r="A44" s="113" t="str">
        <f>GWP!A44</f>
        <v>Err -</v>
      </c>
      <c r="B44" s="110">
        <v>0.4279902260932531</v>
      </c>
      <c r="C44" s="111">
        <v>0.33385495292792083</v>
      </c>
      <c r="D44" s="111">
        <v>0.4141729149460317</v>
      </c>
      <c r="E44" s="111">
        <v>0.64569908262545483</v>
      </c>
      <c r="F44" s="111">
        <v>0.38569367670395205</v>
      </c>
      <c r="G44" s="112">
        <v>0.32303169074378957</v>
      </c>
      <c r="H44" s="110">
        <v>0.3684755472718052</v>
      </c>
      <c r="I44" s="111">
        <v>0.63631225243849876</v>
      </c>
      <c r="J44" s="111">
        <v>0.40319033662165316</v>
      </c>
      <c r="K44" s="111">
        <v>0.59938997258759641</v>
      </c>
      <c r="L44" s="111">
        <v>0.37393296137003151</v>
      </c>
      <c r="M44" s="112">
        <v>0.30960277554972848</v>
      </c>
      <c r="N44" s="110">
        <v>0.3848617642460766</v>
      </c>
      <c r="O44" s="111">
        <v>0.46428118278510988</v>
      </c>
      <c r="P44" s="111">
        <v>0.38131032107668889</v>
      </c>
      <c r="Q44" s="111">
        <v>0.64892675713807191</v>
      </c>
      <c r="R44" s="111">
        <v>0.3870191604774138</v>
      </c>
      <c r="S44" s="112">
        <v>0.35309765143543637</v>
      </c>
      <c r="T44" s="110">
        <v>0.35200227789798033</v>
      </c>
      <c r="U44" s="111">
        <v>0.63897125994854098</v>
      </c>
      <c r="V44" s="111">
        <v>0.31968598643442642</v>
      </c>
      <c r="W44" s="111">
        <v>0.66730396339090858</v>
      </c>
      <c r="X44" s="111">
        <v>0.38533311817540139</v>
      </c>
      <c r="Y44" s="112">
        <v>0.36121062809108606</v>
      </c>
      <c r="Z44" s="110">
        <v>0.31489728768582992</v>
      </c>
      <c r="AA44" s="111">
        <v>0.56984200195639401</v>
      </c>
      <c r="AB44" s="111">
        <v>0.42354967568337076</v>
      </c>
      <c r="AC44" s="111">
        <v>0.6056945588510968</v>
      </c>
      <c r="AD44" s="111">
        <v>0.26862114539040916</v>
      </c>
      <c r="AE44" s="112">
        <v>0.27482920227687158</v>
      </c>
    </row>
    <row r="45" spans="1:31" x14ac:dyDescent="0.3">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c r="AA45" s="107"/>
      <c r="AB45" s="107"/>
      <c r="AC45" s="107"/>
      <c r="AD45" s="107"/>
      <c r="AE45" s="107"/>
    </row>
    <row r="46" spans="1:31" s="57" customFormat="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31" ht="27.6" x14ac:dyDescent="0.3">
      <c r="B47" s="115" t="str">
        <f t="shared" ref="B47:AE47" si="6">B4</f>
        <v>FW_sep.</v>
      </c>
      <c r="C47" s="116" t="str">
        <f t="shared" si="6"/>
        <v>FW_residual</v>
      </c>
      <c r="D47" s="116" t="str">
        <f t="shared" si="6"/>
        <v>FW_AD</v>
      </c>
      <c r="E47" s="116" t="str">
        <f t="shared" si="6"/>
        <v>FW_Inc</v>
      </c>
      <c r="F47" s="116" t="str">
        <f t="shared" si="6"/>
        <v>SS_AD_Inc</v>
      </c>
      <c r="G47" s="117" t="str">
        <f t="shared" si="6"/>
        <v>SS_AD_UOL</v>
      </c>
      <c r="H47" s="115" t="str">
        <f t="shared" si="6"/>
        <v>FW_sep.</v>
      </c>
      <c r="I47" s="116" t="str">
        <f t="shared" si="6"/>
        <v>FW_residual</v>
      </c>
      <c r="J47" s="116" t="str">
        <f t="shared" si="6"/>
        <v>FW_AD</v>
      </c>
      <c r="K47" s="116" t="str">
        <f t="shared" si="6"/>
        <v>FW_Inc</v>
      </c>
      <c r="L47" s="116" t="str">
        <f t="shared" si="6"/>
        <v>SS_AD_Inc</v>
      </c>
      <c r="M47" s="117" t="str">
        <f t="shared" si="6"/>
        <v>SS_AD_UOL</v>
      </c>
      <c r="N47" s="115" t="str">
        <f t="shared" si="6"/>
        <v>FW_sep.</v>
      </c>
      <c r="O47" s="116" t="str">
        <f t="shared" si="6"/>
        <v>FW_residual</v>
      </c>
      <c r="P47" s="116" t="str">
        <f t="shared" si="6"/>
        <v>FW_AD</v>
      </c>
      <c r="Q47" s="116" t="str">
        <f t="shared" si="6"/>
        <v>FW_Inc</v>
      </c>
      <c r="R47" s="116" t="str">
        <f t="shared" si="6"/>
        <v>SS_AD_Inc</v>
      </c>
      <c r="S47" s="117" t="str">
        <f t="shared" si="6"/>
        <v>SS_AD_UOL</v>
      </c>
      <c r="T47" s="115" t="str">
        <f t="shared" si="6"/>
        <v>FW_sep.</v>
      </c>
      <c r="U47" s="116" t="str">
        <f t="shared" si="6"/>
        <v>FW_residual</v>
      </c>
      <c r="V47" s="116" t="str">
        <f t="shared" si="6"/>
        <v>FW_AD</v>
      </c>
      <c r="W47" s="116" t="str">
        <f t="shared" si="6"/>
        <v>FW_Inc</v>
      </c>
      <c r="X47" s="116" t="str">
        <f t="shared" si="6"/>
        <v>SS_AD_Inc</v>
      </c>
      <c r="Y47" s="117" t="str">
        <f t="shared" si="6"/>
        <v>SS_AD_UOL</v>
      </c>
      <c r="Z47" s="115" t="str">
        <f t="shared" si="6"/>
        <v>FW_sep.</v>
      </c>
      <c r="AA47" s="116" t="str">
        <f t="shared" si="6"/>
        <v>FW_residual</v>
      </c>
      <c r="AB47" s="116" t="str">
        <f t="shared" si="6"/>
        <v>FW_AD</v>
      </c>
      <c r="AC47" s="116" t="str">
        <f t="shared" si="6"/>
        <v>FW_Inc</v>
      </c>
      <c r="AD47" s="116" t="str">
        <f t="shared" si="6"/>
        <v>SS_AD_Inc</v>
      </c>
      <c r="AE47" s="117" t="str">
        <f t="shared" si="6"/>
        <v>SS_AD_UOL</v>
      </c>
    </row>
    <row r="48" spans="1:31" x14ac:dyDescent="0.3">
      <c r="A48" s="91" t="str">
        <f>GWP!A48</f>
        <v>Baseline</v>
      </c>
      <c r="B48" s="103">
        <f t="shared" ref="B48:AE48" si="7">B42</f>
        <v>0.18454722810266788</v>
      </c>
      <c r="C48" s="104">
        <f t="shared" si="7"/>
        <v>0.85415582254492495</v>
      </c>
      <c r="D48" s="104">
        <f t="shared" si="7"/>
        <v>0.15739097214633269</v>
      </c>
      <c r="E48" s="104">
        <f t="shared" si="7"/>
        <v>0.30740406184338798</v>
      </c>
      <c r="F48" s="104">
        <f t="shared" si="7"/>
        <v>0.57874003341767699</v>
      </c>
      <c r="G48" s="105">
        <f t="shared" si="7"/>
        <v>0.22877872941780161</v>
      </c>
      <c r="H48" s="103">
        <f t="shared" si="7"/>
        <v>0.54572361027855387</v>
      </c>
      <c r="I48" s="104">
        <f t="shared" si="7"/>
        <v>1.3389134892585064</v>
      </c>
      <c r="J48" s="104">
        <f t="shared" si="7"/>
        <v>0.52610339523897032</v>
      </c>
      <c r="K48" s="104">
        <f t="shared" si="7"/>
        <v>1.339683729723895</v>
      </c>
      <c r="L48" s="104">
        <f t="shared" si="7"/>
        <v>0.53874625511633278</v>
      </c>
      <c r="M48" s="105">
        <f t="shared" si="7"/>
        <v>0.27345204275766921</v>
      </c>
      <c r="N48" s="103">
        <f t="shared" si="7"/>
        <v>-3.0894185151110892E-3</v>
      </c>
      <c r="O48" s="104">
        <f t="shared" si="7"/>
        <v>-0.597035805267354</v>
      </c>
      <c r="P48" s="104">
        <f t="shared" si="7"/>
        <v>-2.8327542490450969E-2</v>
      </c>
      <c r="Q48" s="104">
        <f t="shared" si="7"/>
        <v>0.31712756311802787</v>
      </c>
      <c r="R48" s="104">
        <f t="shared" si="7"/>
        <v>0.57723097529338296</v>
      </c>
      <c r="S48" s="105">
        <f t="shared" si="7"/>
        <v>0.10083300707229052</v>
      </c>
      <c r="T48" s="103">
        <f t="shared" si="7"/>
        <v>1.4071667370442327</v>
      </c>
      <c r="U48" s="104">
        <f t="shared" si="7"/>
        <v>0.45798336316905275</v>
      </c>
      <c r="V48" s="104">
        <f t="shared" si="7"/>
        <v>0.43912534093723449</v>
      </c>
      <c r="W48" s="104">
        <f t="shared" si="7"/>
        <v>0.41826344061442833</v>
      </c>
      <c r="X48" s="104">
        <f t="shared" si="7"/>
        <v>1.6553720856146232</v>
      </c>
      <c r="Y48" s="105">
        <f t="shared" si="7"/>
        <v>1.4183872607249495</v>
      </c>
      <c r="Z48" s="103">
        <f t="shared" si="7"/>
        <v>0.27097622819481104</v>
      </c>
      <c r="AA48" s="104">
        <f t="shared" si="7"/>
        <v>0.19832425752361507</v>
      </c>
      <c r="AB48" s="104">
        <f t="shared" si="7"/>
        <v>-6.8717997426167299E-2</v>
      </c>
      <c r="AC48" s="104">
        <f t="shared" si="7"/>
        <v>0.83408410235957353</v>
      </c>
      <c r="AD48" s="104">
        <f t="shared" si="7"/>
        <v>0.44137747036372188</v>
      </c>
      <c r="AE48" s="105">
        <f t="shared" si="7"/>
        <v>0.28824912523633667</v>
      </c>
    </row>
    <row r="49" spans="1:31" x14ac:dyDescent="0.3">
      <c r="A49" s="91" t="str">
        <f>GWP!A49</f>
        <v>LDPE</v>
      </c>
      <c r="B49" s="106">
        <v>0.31314832552423477</v>
      </c>
      <c r="C49" s="107">
        <v>0.31317969634070258</v>
      </c>
      <c r="D49" s="107">
        <v>0.31317049518177442</v>
      </c>
      <c r="E49" s="107">
        <v>0.35707071323893402</v>
      </c>
      <c r="F49" s="107">
        <v>0.31310097043263596</v>
      </c>
      <c r="G49" s="108">
        <v>0.31347003684928521</v>
      </c>
      <c r="H49" s="106">
        <v>0.2239093491222125</v>
      </c>
      <c r="I49" s="107">
        <v>0.22399870790069848</v>
      </c>
      <c r="J49" s="107">
        <v>0.2240218983694004</v>
      </c>
      <c r="K49" s="107">
        <v>0.22371332799033769</v>
      </c>
      <c r="L49" s="107">
        <v>0.22375277053819859</v>
      </c>
      <c r="M49" s="108">
        <v>0.2241381589546585</v>
      </c>
      <c r="N49" s="106">
        <v>0.31166706907332781</v>
      </c>
      <c r="O49" s="107">
        <v>0.31161929307014441</v>
      </c>
      <c r="P49" s="107">
        <v>0.31169436083429647</v>
      </c>
      <c r="Q49" s="107">
        <v>0.402898667923549</v>
      </c>
      <c r="R49" s="107">
        <v>0.3115971458334873</v>
      </c>
      <c r="S49" s="108">
        <v>0.31163792627663839</v>
      </c>
      <c r="T49" s="106">
        <v>0.36306873055796701</v>
      </c>
      <c r="U49" s="107">
        <v>0.36352914552096299</v>
      </c>
      <c r="V49" s="107">
        <v>0.36345128254983899</v>
      </c>
      <c r="W49" s="107">
        <v>0.362457861344049</v>
      </c>
      <c r="X49" s="107">
        <v>0.363795009507906</v>
      </c>
      <c r="Y49" s="108">
        <v>0.36320849880178896</v>
      </c>
      <c r="Z49" s="106">
        <v>0.24870298338616773</v>
      </c>
      <c r="AA49" s="107">
        <v>0.24868089146260144</v>
      </c>
      <c r="AB49" s="107">
        <v>0.2487033308196028</v>
      </c>
      <c r="AC49" s="107">
        <v>0.31482226465750396</v>
      </c>
      <c r="AD49" s="107">
        <v>0.24869997785927328</v>
      </c>
      <c r="AE49" s="108">
        <v>0.24867147389920743</v>
      </c>
    </row>
    <row r="50" spans="1:31" x14ac:dyDescent="0.3">
      <c r="A50" s="91" t="str">
        <f>GWP!A50</f>
        <v>PP</v>
      </c>
      <c r="B50" s="106">
        <v>0.30239638608490277</v>
      </c>
      <c r="C50" s="107">
        <v>0.30242775690137058</v>
      </c>
      <c r="D50" s="107">
        <v>0.30241855574244236</v>
      </c>
      <c r="E50" s="107">
        <v>0.34631877379960196</v>
      </c>
      <c r="F50" s="107">
        <v>0.30234903099330401</v>
      </c>
      <c r="G50" s="108">
        <v>0.3027180974099532</v>
      </c>
      <c r="H50" s="106">
        <v>0.21315740968288049</v>
      </c>
      <c r="I50" s="107">
        <v>0.21324676846136648</v>
      </c>
      <c r="J50" s="107">
        <v>0.21326995893006839</v>
      </c>
      <c r="K50" s="107">
        <v>0.21296138855100569</v>
      </c>
      <c r="L50" s="107">
        <v>0.21300083109886658</v>
      </c>
      <c r="M50" s="108">
        <v>0.21338621951532649</v>
      </c>
      <c r="N50" s="106">
        <v>0.3009151296339958</v>
      </c>
      <c r="O50" s="107">
        <v>0.30086735363081241</v>
      </c>
      <c r="P50" s="107">
        <v>0.30094242139496452</v>
      </c>
      <c r="Q50" s="107">
        <v>0.392146728484217</v>
      </c>
      <c r="R50" s="107">
        <v>0.3008452063941553</v>
      </c>
      <c r="S50" s="108">
        <v>0.30088598683730639</v>
      </c>
      <c r="T50" s="106">
        <v>0.35231679111863501</v>
      </c>
      <c r="U50" s="107">
        <v>0.35277720608163099</v>
      </c>
      <c r="V50" s="107">
        <v>0.35269934311050699</v>
      </c>
      <c r="W50" s="107">
        <v>0.351705921904717</v>
      </c>
      <c r="X50" s="107">
        <v>0.35304307006857399</v>
      </c>
      <c r="Y50" s="108">
        <v>0.35245655936245701</v>
      </c>
      <c r="Z50" s="106">
        <v>0.23795104394683572</v>
      </c>
      <c r="AA50" s="107">
        <v>0.23792895202326944</v>
      </c>
      <c r="AB50" s="107">
        <v>0.2379513913802708</v>
      </c>
      <c r="AC50" s="107">
        <v>0.30407032521817201</v>
      </c>
      <c r="AD50" s="107">
        <v>0.23794803841994128</v>
      </c>
      <c r="AE50" s="108">
        <v>0.23791953445987543</v>
      </c>
    </row>
    <row r="51" spans="1:31" x14ac:dyDescent="0.3">
      <c r="A51" s="91" t="str">
        <f>GWP!A51</f>
        <v>PUR</v>
      </c>
      <c r="B51" s="106">
        <v>0.91455850171210884</v>
      </c>
      <c r="C51" s="107">
        <v>0.9145898725285766</v>
      </c>
      <c r="D51" s="107">
        <v>0.91458067136964838</v>
      </c>
      <c r="E51" s="107">
        <v>0.95848088942680798</v>
      </c>
      <c r="F51" s="107">
        <v>0.91451114662051003</v>
      </c>
      <c r="G51" s="108">
        <v>0.91488021303715916</v>
      </c>
      <c r="H51" s="106">
        <v>0.82531952531008645</v>
      </c>
      <c r="I51" s="107">
        <v>0.82540888408857249</v>
      </c>
      <c r="J51" s="107">
        <v>0.82543207455727441</v>
      </c>
      <c r="K51" s="107">
        <v>0.82512350417821168</v>
      </c>
      <c r="L51" s="107">
        <v>0.8251629467260726</v>
      </c>
      <c r="M51" s="108">
        <v>0.82554833514253245</v>
      </c>
      <c r="N51" s="106">
        <v>0.91307724526120182</v>
      </c>
      <c r="O51" s="107">
        <v>0.91302946925801842</v>
      </c>
      <c r="P51" s="107">
        <v>0.91310453702217054</v>
      </c>
      <c r="Q51" s="107">
        <v>1.004308844111423</v>
      </c>
      <c r="R51" s="107">
        <v>0.91300732202136126</v>
      </c>
      <c r="S51" s="108">
        <v>0.9130481024645124</v>
      </c>
      <c r="T51" s="106">
        <v>0.96447890674584102</v>
      </c>
      <c r="U51" s="107">
        <v>0.96493932170883701</v>
      </c>
      <c r="V51" s="107">
        <v>0.96486145873771301</v>
      </c>
      <c r="W51" s="107">
        <v>0.96386803753192296</v>
      </c>
      <c r="X51" s="107">
        <v>0.96520518569577995</v>
      </c>
      <c r="Y51" s="108">
        <v>0.96461867498966303</v>
      </c>
      <c r="Z51" s="106">
        <v>0.85011315957404177</v>
      </c>
      <c r="AA51" s="107">
        <v>0.85009106765047548</v>
      </c>
      <c r="AB51" s="107">
        <v>0.85011350700747679</v>
      </c>
      <c r="AC51" s="107">
        <v>0.91623244084537803</v>
      </c>
      <c r="AD51" s="107">
        <v>0.85011015404714729</v>
      </c>
      <c r="AE51" s="108">
        <v>0.85008165008708148</v>
      </c>
    </row>
    <row r="52" spans="1:31" x14ac:dyDescent="0.3">
      <c r="A52" s="91" t="str">
        <f>GWP!A52</f>
        <v>PHA1</v>
      </c>
      <c r="B52" s="106">
        <v>1.1471796779457868</v>
      </c>
      <c r="C52" s="107">
        <v>1.147202654606003</v>
      </c>
      <c r="D52" s="107">
        <v>1.1471962174750501</v>
      </c>
      <c r="E52" s="107">
        <v>1.104362949372546</v>
      </c>
      <c r="F52" s="107">
        <v>1.14714893589527</v>
      </c>
      <c r="G52" s="108">
        <v>1.1474934276165287</v>
      </c>
      <c r="H52" s="106">
        <v>0.97120574449497088</v>
      </c>
      <c r="I52" s="107">
        <v>0.97131628338661991</v>
      </c>
      <c r="J52" s="107">
        <v>0.97130428421820292</v>
      </c>
      <c r="K52" s="107">
        <v>0.97101525556422996</v>
      </c>
      <c r="L52" s="107">
        <v>0.97104694825584892</v>
      </c>
      <c r="M52" s="108">
        <v>0.97145963636133292</v>
      </c>
      <c r="N52" s="106">
        <v>1.0816562761865112</v>
      </c>
      <c r="O52" s="107">
        <v>1.0815525452445267</v>
      </c>
      <c r="P52" s="107">
        <v>1.0816565179619986</v>
      </c>
      <c r="Q52" s="107">
        <v>1.1501801834098071</v>
      </c>
      <c r="R52" s="107">
        <v>1.0815116573797909</v>
      </c>
      <c r="S52" s="108">
        <v>1.0816367771809017</v>
      </c>
      <c r="T52" s="106">
        <v>1.1103499449699477</v>
      </c>
      <c r="U52" s="107">
        <v>1.1107959857486831</v>
      </c>
      <c r="V52" s="107">
        <v>1.1107397494476043</v>
      </c>
      <c r="W52" s="107">
        <v>1.1097508166463059</v>
      </c>
      <c r="X52" s="107">
        <v>1.1111036608578644</v>
      </c>
      <c r="Y52" s="108">
        <v>1.1105213286516615</v>
      </c>
      <c r="Z52" s="106">
        <v>1.008562155234914</v>
      </c>
      <c r="AA52" s="107">
        <v>1.008540090945665</v>
      </c>
      <c r="AB52" s="107">
        <v>1.0085625093987038</v>
      </c>
      <c r="AC52" s="107">
        <v>1.0621302654747149</v>
      </c>
      <c r="AD52" s="107">
        <v>1.0085591670804039</v>
      </c>
      <c r="AE52" s="108">
        <v>1.0085306278820338</v>
      </c>
    </row>
    <row r="53" spans="1:31" x14ac:dyDescent="0.3">
      <c r="A53" s="91" t="str">
        <f>GWP!A53</f>
        <v>PHA2</v>
      </c>
      <c r="B53" s="106">
        <v>2.3902944741339769</v>
      </c>
      <c r="C53" s="107">
        <v>2.3903174507941931</v>
      </c>
      <c r="D53" s="107">
        <v>2.3903110136632399</v>
      </c>
      <c r="E53" s="107">
        <v>2.3474777455607359</v>
      </c>
      <c r="F53" s="107">
        <v>2.3902637320834597</v>
      </c>
      <c r="G53" s="108">
        <v>2.3906082238047186</v>
      </c>
      <c r="H53" s="106">
        <v>2.2143205406831608</v>
      </c>
      <c r="I53" s="107">
        <v>2.2144310795748097</v>
      </c>
      <c r="J53" s="107">
        <v>2.2144190804063926</v>
      </c>
      <c r="K53" s="107">
        <v>2.2141300517524196</v>
      </c>
      <c r="L53" s="107">
        <v>2.2141617444440387</v>
      </c>
      <c r="M53" s="108">
        <v>2.2145744325495227</v>
      </c>
      <c r="N53" s="106">
        <v>2.324771072374701</v>
      </c>
      <c r="O53" s="107">
        <v>2.3246673414327166</v>
      </c>
      <c r="P53" s="107">
        <v>2.3247713141501887</v>
      </c>
      <c r="Q53" s="107">
        <v>2.393294979597997</v>
      </c>
      <c r="R53" s="107">
        <v>2.3246264535679808</v>
      </c>
      <c r="S53" s="108">
        <v>2.3247515733690913</v>
      </c>
      <c r="T53" s="106">
        <v>2.3534647411581373</v>
      </c>
      <c r="U53" s="107">
        <v>2.353910781936873</v>
      </c>
      <c r="V53" s="107">
        <v>2.3538545456357944</v>
      </c>
      <c r="W53" s="107">
        <v>2.352865612834496</v>
      </c>
      <c r="X53" s="107">
        <v>2.3542184570460543</v>
      </c>
      <c r="Y53" s="108">
        <v>2.3536361248398512</v>
      </c>
      <c r="Z53" s="106">
        <v>2.2516769514231036</v>
      </c>
      <c r="AA53" s="107">
        <v>2.2516548871338546</v>
      </c>
      <c r="AB53" s="107">
        <v>2.2516773055868939</v>
      </c>
      <c r="AC53" s="107">
        <v>2.3052450616629048</v>
      </c>
      <c r="AD53" s="107">
        <v>2.2516739632685936</v>
      </c>
      <c r="AE53" s="108">
        <v>2.2516454240702237</v>
      </c>
    </row>
    <row r="54" spans="1:31" x14ac:dyDescent="0.3">
      <c r="A54" s="91" t="str">
        <f>GWP!A54</f>
        <v>PHA3</v>
      </c>
      <c r="B54" s="106">
        <v>1.3437976427409168</v>
      </c>
      <c r="C54" s="107">
        <v>1.3438206194011331</v>
      </c>
      <c r="D54" s="107">
        <v>1.3438141822701801</v>
      </c>
      <c r="E54" s="107">
        <v>1.300980914167676</v>
      </c>
      <c r="F54" s="107">
        <v>1.3437669006904001</v>
      </c>
      <c r="G54" s="108">
        <v>1.3441113924116588</v>
      </c>
      <c r="H54" s="106">
        <v>1.1678237092901009</v>
      </c>
      <c r="I54" s="107">
        <v>1.1679342481817501</v>
      </c>
      <c r="J54" s="107">
        <v>1.167922249013333</v>
      </c>
      <c r="K54" s="107">
        <v>1.16763322035936</v>
      </c>
      <c r="L54" s="107">
        <v>1.1676649130509789</v>
      </c>
      <c r="M54" s="108">
        <v>1.1680776011564629</v>
      </c>
      <c r="N54" s="106">
        <v>1.2782742409816412</v>
      </c>
      <c r="O54" s="107">
        <v>1.2781705100396565</v>
      </c>
      <c r="P54" s="107">
        <v>1.2782744827571286</v>
      </c>
      <c r="Q54" s="107">
        <v>1.3467981482049372</v>
      </c>
      <c r="R54" s="107">
        <v>1.278129622174921</v>
      </c>
      <c r="S54" s="108">
        <v>1.2782547419760317</v>
      </c>
      <c r="T54" s="106">
        <v>1.3069679097650777</v>
      </c>
      <c r="U54" s="107">
        <v>1.3074139505438132</v>
      </c>
      <c r="V54" s="107">
        <v>1.3073577142427344</v>
      </c>
      <c r="W54" s="107">
        <v>1.306368781441436</v>
      </c>
      <c r="X54" s="107">
        <v>1.3077216256529944</v>
      </c>
      <c r="Y54" s="108">
        <v>1.3071392934467916</v>
      </c>
      <c r="Z54" s="106">
        <v>1.205180120030044</v>
      </c>
      <c r="AA54" s="107">
        <v>1.205158055740795</v>
      </c>
      <c r="AB54" s="107">
        <v>1.2051804741938339</v>
      </c>
      <c r="AC54" s="107">
        <v>1.2587482302698449</v>
      </c>
      <c r="AD54" s="107">
        <v>1.205177131875534</v>
      </c>
      <c r="AE54" s="108">
        <v>1.2051485926771639</v>
      </c>
    </row>
    <row r="55" spans="1:31" x14ac:dyDescent="0.3">
      <c r="A55" s="91" t="str">
        <f>GWP!A55</f>
        <v>Low CH4 leaking (biorefinery + CF)</v>
      </c>
      <c r="B55" s="106">
        <v>0.41048616158545231</v>
      </c>
      <c r="C55" s="107">
        <v>0.78436573621277506</v>
      </c>
      <c r="D55" s="107">
        <v>0.40190786301935627</v>
      </c>
      <c r="E55" s="107">
        <v>0.28867171427382465</v>
      </c>
      <c r="F55" s="107">
        <v>0.73818037399275116</v>
      </c>
      <c r="G55" s="108">
        <v>0.39181354473378655</v>
      </c>
      <c r="H55" s="106">
        <v>0.69028392916508785</v>
      </c>
      <c r="I55" s="107">
        <v>1.1594213299736533</v>
      </c>
      <c r="J55" s="107">
        <v>0.68718318601921557</v>
      </c>
      <c r="K55" s="107">
        <v>1.1620763315162108</v>
      </c>
      <c r="L55" s="107">
        <v>0.69884294457399543</v>
      </c>
      <c r="M55" s="108">
        <v>0.44907330595538975</v>
      </c>
      <c r="N55" s="106">
        <v>0.21078442662838914</v>
      </c>
      <c r="O55" s="107">
        <v>-0.61698545295091101</v>
      </c>
      <c r="P55" s="107">
        <v>0.1873329685614811</v>
      </c>
      <c r="Q55" s="107">
        <v>0.24361995111571605</v>
      </c>
      <c r="R55" s="107">
        <v>0.73154616932326411</v>
      </c>
      <c r="S55" s="108">
        <v>0.24926150062656777</v>
      </c>
      <c r="T55" s="106">
        <v>1.2736880320225783</v>
      </c>
      <c r="U55" s="107">
        <v>0.33688632710305888</v>
      </c>
      <c r="V55" s="107">
        <v>0.59314372123604586</v>
      </c>
      <c r="W55" s="107">
        <v>0.30254158319708963</v>
      </c>
      <c r="X55" s="107">
        <v>1.5136053742835684</v>
      </c>
      <c r="Y55" s="108">
        <v>1.2550414650800958</v>
      </c>
      <c r="Z55" s="106">
        <v>0.43967747334953045</v>
      </c>
      <c r="AA55" s="107">
        <v>0.14889799652280997</v>
      </c>
      <c r="AB55" s="107">
        <v>0.1504605034349763</v>
      </c>
      <c r="AC55" s="107">
        <v>0.74886848079248103</v>
      </c>
      <c r="AD55" s="107">
        <v>0.55384269760611449</v>
      </c>
      <c r="AE55" s="108">
        <v>0.35258203269016358</v>
      </c>
    </row>
    <row r="56" spans="1:31" x14ac:dyDescent="0.3">
      <c r="A56" s="91" t="str">
        <f>GWP!A56</f>
        <v>Biogas upgrading (biorefinery + CF)</v>
      </c>
      <c r="B56" s="106">
        <v>0.97114284449289934</v>
      </c>
      <c r="C56" s="107">
        <v>0.73504072967089051</v>
      </c>
      <c r="D56" s="107">
        <v>0.95610713197605568</v>
      </c>
      <c r="E56" s="107">
        <v>0.24273610338628862</v>
      </c>
      <c r="F56" s="107">
        <v>1.1000108739737136</v>
      </c>
      <c r="G56" s="108">
        <v>0.73755075249708235</v>
      </c>
      <c r="H56" s="106">
        <v>1.066337375733764</v>
      </c>
      <c r="I56" s="107">
        <v>0.7942597227134448</v>
      </c>
      <c r="J56" s="107">
        <v>1.061305090864114</v>
      </c>
      <c r="K56" s="107">
        <v>0.79940902302385397</v>
      </c>
      <c r="L56" s="107">
        <v>1.0898331481200796</v>
      </c>
      <c r="M56" s="108">
        <v>0.82211269598175252</v>
      </c>
      <c r="N56" s="106">
        <v>0.86044017909785619</v>
      </c>
      <c r="O56" s="107">
        <v>-0.68358979499670658</v>
      </c>
      <c r="P56" s="107">
        <v>0.84864610306378552</v>
      </c>
      <c r="Q56" s="107">
        <v>1.171714813489871E-2</v>
      </c>
      <c r="R56" s="107">
        <v>1.2054593065771717</v>
      </c>
      <c r="S56" s="108">
        <v>0.72942868268303496</v>
      </c>
      <c r="T56" s="106">
        <v>0.92778660809548741</v>
      </c>
      <c r="U56" s="107">
        <v>-1.6955667342424006E-2</v>
      </c>
      <c r="V56" s="107">
        <v>1.0610529063612104</v>
      </c>
      <c r="W56" s="107">
        <v>-5.2205962670933824E-2</v>
      </c>
      <c r="X56" s="107">
        <v>1.1654281891203977</v>
      </c>
      <c r="Y56" s="108">
        <v>0.90592555436733846</v>
      </c>
      <c r="Z56" s="106">
        <v>0.92896784024884316</v>
      </c>
      <c r="AA56" s="107">
        <v>4.4150630334421764E-2</v>
      </c>
      <c r="AB56" s="107">
        <v>0.84082993523428762</v>
      </c>
      <c r="AC56" s="107">
        <v>0.64652820727096061</v>
      </c>
      <c r="AD56" s="107">
        <v>0.72654935343043747</v>
      </c>
      <c r="AE56" s="108">
        <v>0.54347481493279348</v>
      </c>
    </row>
    <row r="57" spans="1:31" x14ac:dyDescent="0.3">
      <c r="A57" s="91" t="str">
        <f>GWP!A57</f>
        <v>Low CH4 leaking (only biorefinery)</v>
      </c>
      <c r="B57" s="106">
        <v>8.4130799969156234E-2</v>
      </c>
      <c r="C57" s="107">
        <v>0.75000762624636652</v>
      </c>
      <c r="D57" s="107">
        <v>7.1945933925871813E-2</v>
      </c>
      <c r="E57" s="107">
        <v>0.25433314852955757</v>
      </c>
      <c r="F57" s="107">
        <v>0.36041644559301111</v>
      </c>
      <c r="G57" s="108">
        <v>1.8660578386694712E-2</v>
      </c>
      <c r="H57" s="106">
        <v>0.3323217369450634</v>
      </c>
      <c r="I57" s="107">
        <v>1.0933224534068406</v>
      </c>
      <c r="J57" s="107">
        <v>0.32982958027737119</v>
      </c>
      <c r="K57" s="107">
        <v>1.0958524750840946</v>
      </c>
      <c r="L57" s="107">
        <v>0.3454059701148483</v>
      </c>
      <c r="M57" s="108">
        <v>9.1760072895999273E-2</v>
      </c>
      <c r="N57" s="106">
        <v>-0.13076433677213609</v>
      </c>
      <c r="O57" s="107">
        <v>-0.70759696513676895</v>
      </c>
      <c r="P57" s="107">
        <v>-0.14875527935873262</v>
      </c>
      <c r="Q57" s="107">
        <v>0.20416796763271716</v>
      </c>
      <c r="R57" s="107">
        <v>0.3757425002378979</v>
      </c>
      <c r="S57" s="108">
        <v>-0.10801487395823695</v>
      </c>
      <c r="T57" s="106">
        <v>1.2103087784874806</v>
      </c>
      <c r="U57" s="107">
        <v>0.274512414776858</v>
      </c>
      <c r="V57" s="107">
        <v>0.21355368168094185</v>
      </c>
      <c r="W57" s="107">
        <v>0.23769448433618653</v>
      </c>
      <c r="X57" s="107">
        <v>1.4505097309866299</v>
      </c>
      <c r="Y57" s="108">
        <v>1.1913786164553315</v>
      </c>
      <c r="Z57" s="106">
        <v>0.19965668828329372</v>
      </c>
      <c r="AA57" s="107">
        <v>0.11335213141631137</v>
      </c>
      <c r="AB57" s="107">
        <v>-0.15193370779708479</v>
      </c>
      <c r="AC57" s="107">
        <v>0.71371947692971527</v>
      </c>
      <c r="AD57" s="107">
        <v>0.27844029987349617</v>
      </c>
      <c r="AE57" s="108">
        <v>7.607667357344905E-2</v>
      </c>
    </row>
    <row r="58" spans="1:31" x14ac:dyDescent="0.3">
      <c r="A58" s="91" t="str">
        <f>GWP!A58</f>
        <v>Biogas upgrading (only biorefinery)</v>
      </c>
      <c r="B58" s="106">
        <v>-2.9096939103630776E-2</v>
      </c>
      <c r="C58" s="107">
        <v>0.63814119254972179</v>
      </c>
      <c r="D58" s="107">
        <v>-3.7169544087510498E-2</v>
      </c>
      <c r="E58" s="107">
        <v>0.14750204943164463</v>
      </c>
      <c r="F58" s="107">
        <v>-4.4262929905555151E-2</v>
      </c>
      <c r="G58" s="108">
        <v>-0.37523694429670595</v>
      </c>
      <c r="H58" s="106">
        <v>-0.12329947064118309</v>
      </c>
      <c r="I58" s="107">
        <v>0.63341678424197456</v>
      </c>
      <c r="J58" s="107">
        <v>-0.12869714720700037</v>
      </c>
      <c r="K58" s="107">
        <v>0.6375830210390292</v>
      </c>
      <c r="L58" s="107">
        <v>-0.10681057060511816</v>
      </c>
      <c r="M58" s="108">
        <v>-0.369363325571056</v>
      </c>
      <c r="N58" s="106">
        <v>-0.46039255857811895</v>
      </c>
      <c r="O58" s="107">
        <v>-1.0369678608642188</v>
      </c>
      <c r="P58" s="107">
        <v>-0.4770161313364637</v>
      </c>
      <c r="Q58" s="107">
        <v>-0.1115606186533397</v>
      </c>
      <c r="R58" s="107">
        <v>-0.17944329481559446</v>
      </c>
      <c r="S58" s="108">
        <v>-0.67411960039823948</v>
      </c>
      <c r="T58" s="106">
        <v>0.71671032426649761</v>
      </c>
      <c r="U58" s="107">
        <v>-0.22625370341261114</v>
      </c>
      <c r="V58" s="107">
        <v>-0.26736460931437711</v>
      </c>
      <c r="W58" s="107">
        <v>-0.26089399435926591</v>
      </c>
      <c r="X58" s="107">
        <v>0.95663487888935661</v>
      </c>
      <c r="Y58" s="108">
        <v>0.69615027969037147</v>
      </c>
      <c r="Z58" s="106">
        <v>2.5306768872768337E-2</v>
      </c>
      <c r="AA58" s="107">
        <v>-6.504211141037966E-2</v>
      </c>
      <c r="AB58" s="107">
        <v>-0.32744844183500843</v>
      </c>
      <c r="AC58" s="107">
        <v>0.53667778746551464</v>
      </c>
      <c r="AD58" s="107">
        <v>-0.22866195431278735</v>
      </c>
      <c r="AE58" s="108">
        <v>-0.42827108561761518</v>
      </c>
    </row>
    <row r="59" spans="1:31" x14ac:dyDescent="0.3">
      <c r="A59" s="91" t="str">
        <f>GWP!A59</f>
        <v>Average electricity</v>
      </c>
      <c r="B59" s="106">
        <v>0.13918202299029242</v>
      </c>
      <c r="C59" s="107">
        <v>0.62108831079005533</v>
      </c>
      <c r="D59" s="107">
        <v>0.13595864613255992</v>
      </c>
      <c r="E59" s="107">
        <v>-0.46409901449009872</v>
      </c>
      <c r="F59" s="107">
        <v>0.55030502174445761</v>
      </c>
      <c r="G59" s="108">
        <v>0.13489093355229848</v>
      </c>
      <c r="H59" s="106">
        <v>-4.0642141377077907</v>
      </c>
      <c r="I59" s="107">
        <v>-2.3349930739043425</v>
      </c>
      <c r="J59" s="107">
        <v>-4.0505084760347874</v>
      </c>
      <c r="K59" s="107">
        <v>-2.3474196348944938</v>
      </c>
      <c r="L59" s="107">
        <v>-4.0394801203648765</v>
      </c>
      <c r="M59" s="108">
        <v>-4.2062636452994724</v>
      </c>
      <c r="N59" s="106">
        <v>-0.58793238094879208</v>
      </c>
      <c r="O59" s="107">
        <v>-1.6120983463255203</v>
      </c>
      <c r="P59" s="107">
        <v>-0.58415612273033468</v>
      </c>
      <c r="Q59" s="107">
        <v>-0.40706831168977808</v>
      </c>
      <c r="R59" s="107">
        <v>0.27083557623760735</v>
      </c>
      <c r="S59" s="108">
        <v>-0.67030745879995146</v>
      </c>
      <c r="T59" s="106">
        <v>-0.41711251588648923</v>
      </c>
      <c r="U59" s="107">
        <v>-1.0429388796968562</v>
      </c>
      <c r="V59" s="107">
        <v>-0.6329093123726961</v>
      </c>
      <c r="W59" s="107">
        <v>-1.0673583825412165</v>
      </c>
      <c r="X59" s="107">
        <v>-0.14958773036802131</v>
      </c>
      <c r="Y59" s="108">
        <v>-0.44566320974202078</v>
      </c>
      <c r="Z59" s="106">
        <v>-1.47746073522136</v>
      </c>
      <c r="AA59" s="107">
        <v>-1.6548681342700804</v>
      </c>
      <c r="AB59" s="107">
        <v>-1.727402016409914</v>
      </c>
      <c r="AC59" s="107">
        <v>-1.3243580456817123</v>
      </c>
      <c r="AD59" s="107">
        <v>-1.3282890443226216</v>
      </c>
      <c r="AE59" s="108">
        <v>-1.639591470276426</v>
      </c>
    </row>
    <row r="60" spans="1:31" x14ac:dyDescent="0.3">
      <c r="A60" s="91" t="str">
        <f>GWP!A60</f>
        <v>Average space heating</v>
      </c>
      <c r="B60" s="118">
        <v>0.11077628084076722</v>
      </c>
      <c r="C60" s="32">
        <v>0.79295252035382469</v>
      </c>
      <c r="D60" s="32">
        <v>0.10831067648298577</v>
      </c>
      <c r="E60" s="32">
        <v>8.4937213451730387E-2</v>
      </c>
      <c r="F60" s="32">
        <v>0.51103057310418898</v>
      </c>
      <c r="G60" s="119">
        <v>0.15033275726505807</v>
      </c>
      <c r="H60" s="118">
        <v>-0.18692858530823098</v>
      </c>
      <c r="I60" s="32">
        <v>0.57118398237094858</v>
      </c>
      <c r="J60" s="32">
        <v>-0.18575424151718734</v>
      </c>
      <c r="K60" s="32">
        <v>0.57692535294159997</v>
      </c>
      <c r="L60" s="32">
        <v>-0.17595868088855759</v>
      </c>
      <c r="M60" s="119">
        <v>-0.43282459801701678</v>
      </c>
      <c r="N60" s="118">
        <v>-1.0949844015576535</v>
      </c>
      <c r="O60" s="32">
        <v>-1.6674622881318542</v>
      </c>
      <c r="P60" s="32">
        <v>-1.113995350482395</v>
      </c>
      <c r="Q60" s="32">
        <v>0.23080683247609285</v>
      </c>
      <c r="R60" s="32">
        <v>-0.51611805354889795</v>
      </c>
      <c r="S60" s="119">
        <v>-1.0002552747254603</v>
      </c>
      <c r="T60" s="118">
        <v>1.2687977158979926</v>
      </c>
      <c r="U60" s="32">
        <v>0.32737342917140178</v>
      </c>
      <c r="V60" s="32">
        <v>0.26689589108272688</v>
      </c>
      <c r="W60" s="32">
        <v>0.29740233044052167</v>
      </c>
      <c r="X60" s="32">
        <v>1.502921345636012</v>
      </c>
      <c r="Y60" s="119">
        <v>1.2511069942226556</v>
      </c>
      <c r="Z60" s="118">
        <v>-1.8947441794127537</v>
      </c>
      <c r="AA60" s="32">
        <v>-1.9826078640800402</v>
      </c>
      <c r="AB60" s="32">
        <v>-2.244853322942149</v>
      </c>
      <c r="AC60" s="32">
        <v>0.34473609060632437</v>
      </c>
      <c r="AD60" s="32">
        <v>-1.7156931782655724</v>
      </c>
      <c r="AE60" s="119">
        <v>-1.9187427218577313</v>
      </c>
    </row>
    <row r="61" spans="1:31" x14ac:dyDescent="0.3">
      <c r="A61" s="91" t="str">
        <f>GWP!A61</f>
        <v>No NaOCl</v>
      </c>
      <c r="B61" s="118">
        <v>-0.12514081932071214</v>
      </c>
      <c r="C61" s="32">
        <v>0.53527050717478941</v>
      </c>
      <c r="D61" s="32">
        <v>-0.13774974849740626</v>
      </c>
      <c r="E61" s="32">
        <v>2.9171630772684101E-2</v>
      </c>
      <c r="F61" s="32">
        <v>0.26672332783609004</v>
      </c>
      <c r="G61" s="119">
        <v>-7.4009130228114492E-2</v>
      </c>
      <c r="H61" s="118">
        <v>0.23457582780037958</v>
      </c>
      <c r="I61" s="32">
        <v>0.99919348884836456</v>
      </c>
      <c r="J61" s="32">
        <v>0.23132355723572254</v>
      </c>
      <c r="K61" s="32">
        <v>1.0044556548854997</v>
      </c>
      <c r="L61" s="32">
        <v>0.23662025056256511</v>
      </c>
      <c r="M61" s="119">
        <v>-1.129236971803399E-2</v>
      </c>
      <c r="N61" s="118">
        <v>-0.30759009058588388</v>
      </c>
      <c r="O61" s="32">
        <v>-0.87200731366507211</v>
      </c>
      <c r="P61" s="32">
        <v>-0.31677948083665008</v>
      </c>
      <c r="Q61" s="32">
        <v>3.0316158700039102E-2</v>
      </c>
      <c r="R61" s="32">
        <v>0.27896212281662019</v>
      </c>
      <c r="S61" s="119">
        <v>-0.21008830748209545</v>
      </c>
      <c r="T61" s="118">
        <v>1.1071560568400853</v>
      </c>
      <c r="U61" s="32">
        <v>0.16051244735106096</v>
      </c>
      <c r="V61" s="32">
        <v>0.10813536691798614</v>
      </c>
      <c r="W61" s="32">
        <v>0.12437789152923576</v>
      </c>
      <c r="X61" s="32">
        <v>1.3613780427307054</v>
      </c>
      <c r="Y61" s="119">
        <v>1.1109599678668514</v>
      </c>
      <c r="Z61" s="118">
        <v>-8.9656446260786282E-3</v>
      </c>
      <c r="AA61" s="32">
        <v>-0.10429553289040594</v>
      </c>
      <c r="AB61" s="32">
        <v>-0.36877221241525915</v>
      </c>
      <c r="AC61" s="32">
        <v>0.50199016907927452</v>
      </c>
      <c r="AD61" s="32">
        <v>0.16816850971832289</v>
      </c>
      <c r="AE61" s="119">
        <v>-2.5611551427154489E-2</v>
      </c>
    </row>
    <row r="62" spans="1:31" x14ac:dyDescent="0.3">
      <c r="A62" s="91" t="str">
        <f>GWP!A62</f>
        <v>PHA composting</v>
      </c>
      <c r="B62" s="120">
        <v>0.18454722810266805</v>
      </c>
      <c r="C62" s="121">
        <v>0.85415582254492506</v>
      </c>
      <c r="D62" s="121">
        <v>0.15739097214633291</v>
      </c>
      <c r="E62" s="121">
        <v>0.30740406184338753</v>
      </c>
      <c r="F62" s="121">
        <v>0.57874003341767688</v>
      </c>
      <c r="G62" s="122">
        <v>0.22877872941780192</v>
      </c>
      <c r="H62" s="120">
        <v>0.54572361027855376</v>
      </c>
      <c r="I62" s="121">
        <v>1.3389134892585064</v>
      </c>
      <c r="J62" s="121">
        <v>0.52610339523897065</v>
      </c>
      <c r="K62" s="121">
        <v>1.3396837297238946</v>
      </c>
      <c r="L62" s="121">
        <v>0.53874625511633323</v>
      </c>
      <c r="M62" s="122">
        <v>0.27345204275766921</v>
      </c>
      <c r="N62" s="120">
        <v>-3.0894185151105757E-3</v>
      </c>
      <c r="O62" s="121">
        <v>-0.59703580526735434</v>
      </c>
      <c r="P62" s="121">
        <v>-2.8327542490451212E-2</v>
      </c>
      <c r="Q62" s="121">
        <v>0.31712756311802787</v>
      </c>
      <c r="R62" s="121">
        <v>0.57723097529338352</v>
      </c>
      <c r="S62" s="122">
        <v>0.10083300707229016</v>
      </c>
      <c r="T62" s="120">
        <v>1.4071667370442325</v>
      </c>
      <c r="U62" s="121">
        <v>0.45798336316905242</v>
      </c>
      <c r="V62" s="121">
        <v>0.43912534093723488</v>
      </c>
      <c r="W62" s="121">
        <v>0.41826344061442844</v>
      </c>
      <c r="X62" s="121">
        <v>1.6553720856146226</v>
      </c>
      <c r="Y62" s="122">
        <v>1.4183872607249497</v>
      </c>
      <c r="Z62" s="120">
        <v>0.27097622819481115</v>
      </c>
      <c r="AA62" s="121">
        <v>0.19832425752361491</v>
      </c>
      <c r="AB62" s="121">
        <v>-6.8717997426167479E-2</v>
      </c>
      <c r="AC62" s="121">
        <v>0.83408410235957353</v>
      </c>
      <c r="AD62" s="121">
        <v>0.44137747036372221</v>
      </c>
      <c r="AE62" s="122">
        <v>0.288249125236337</v>
      </c>
    </row>
    <row r="63" spans="1:31" x14ac:dyDescent="0.3">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{36389D90-4E9A-4A0D-9A51-8F55A8881289}</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{16091FEB-0B01-4969-84C0-8183A3983B6E}</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{57B4B313-70AF-4102-B3DA-893538D2D904}</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{18822E12-0450-45CD-9FE9-21CCBEA89E82}</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{987625EC-422E-4D57-BEA2-18A6D7782C48}</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{94DA2EFC-915F-41B0-A2F3-295C8842584D}</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{F5A80962-552A-41E7-A9D1-8BE199BA5E5A}</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{57ECAEC6-86C6-4372-88F1-4437923241B1}</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{0A946157-1102-4518-854B-DCDCBA5AAC28}</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{BD00E46C-BF9F-46E5-9B4A-2A3A28392084}</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{0D82B830-47E0-47DE-BDEA-A015A4BC3DFC}</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{16910D7C-B785-4082-BCCA-ACEA0CF912A6}</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{F36604C0-0C8F-4118-BE17-10746DDCC53E}</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{CCA89B46-CDC3-48CA-BD2E-D24FB156A4DD}</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{740E9DCC-D95C-43E9-BC7E-81F0928B796F}</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{A095F3AD-9CC6-4393-ACC0-F6016677F117}</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{0557747C-5046-478C-85FF-D6618FE849BF}</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{4DFFF6C1-B79D-42E3-BC83-307215A9BDBE}</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{FA085D4B-A3BE-4877-8DA0-70AC86325593}</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{B44E361E-FC57-4D67-827C-7F728F3F3DCE}</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{AA8E033E-64A5-4DF1-8BB2-D654787C63AB}</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{718E1BF4-EC4E-45A8-A2D3-F4DAF604ECF1}</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{B96EC4B1-2951-483D-AB8E-8E3E98F7DCD8}</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{02886EC3-0267-490D-969C-4EAC1C48A489}</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{B7C6932A-BAF1-439A-BF5D-D2F77175A8A8}</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{96875A4F-86D2-4756-AE0F-5B8897E69049}</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{82C1D736-8F71-4681-ABB0-A373E08A8C57}</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{643FE3E4-B204-49C8-9EB3-7F94154932D2}</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{20998CF3-4121-42A3-8A28-0B6E16536141}</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{918799A4-DF45-4B54-A00D-61938A55B55D}</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{9A2CAE25-5AFD-429E-A383-10BA334C0D04}</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{C4C1464E-4B38-467C-8604-31CAB33FF8B0}</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{A75B29F1-7194-4859-AD4A-D7789E1AEA76}</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{FFDDA19C-ABF2-4603-8D72-A2C0996C04D3}</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{0712DEC7-D414-47D1-B4C3-4965E6CA3818}</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{B27F2F20-5608-4E64-BF22-A10C13BC1FDB}</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{043A2DBD-F83C-420E-9EFD-E9BDAE397F95}</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{A51AA5A4-0020-4F69-A024-FB0751E5B669}</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{EE290CA5-8445-406D-AEF2-DFE69CE7AE74}</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{9BBAF0B2-9809-4E42-A71E-44E5E1B284C8}</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{9C051D3D-D06A-4AC9-8B17-4BC133147B13}</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{DD5ADE76-14A7-45A3-98A0-DE0FFA1CF2EC}</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{8DADCE61-821D-48FF-8409-D27CA88B01BC}</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{B569DACD-4A70-458A-A36C-1D5B19BE1F9D}</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{4D558B03-B4C9-4FCE-9A5D-CB7CF5753E62}</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{ACB96D45-0D59-4F8B-A364-A4A4CD1521D1}</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{901F6558-C208-4FAC-A6F4-A5918278DB33}</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{B3E0E5DC-9888-41F8-8F27-A86BAC71C79C}</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{8BB2852C-A85F-44C8-8CAE-A5729E6E45BE}</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{17A02832-52EF-4D07-8CA8-52CDB6AAEF04}</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{59E1E332-6FFE-49F2-A799-810D11D7147D}</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{F31B44D7-3480-41CB-810D-DBF1BEBDBAFF}</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{DB1CDD1E-68FC-41F2-9A29-D031329E34C6}</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{BB6E4C51-952C-46E0-91D7-6589DFED0BC3}</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{AC9ED967-3AD3-4EAA-B17A-8C27F044B179}</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{4C6FE869-7014-4FC9-B32C-AADE0E218686}</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{E5A6D582-639D-4367-A7B2-8F5CF8530310}</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{9E21606D-D30A-487E-9D1D-D5434E27888C}</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{F1CC9295-9A53-4A7A-8232-823E81F5A078}</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{4927B657-F3BF-4D7C-A0B3-3ECE41B81CA7}</x14:id>
        </ext>
      </extLst>
    </cfRule>
  </conditionalFormatting>
  <conditionalFormatting sqref="B41:AE41">
    <cfRule type="dataBar" priority="31">
      <dataBar>
        <cfvo type="min"/>
        <cfvo type="max"/>
        <color theme="7"/>
      </dataBar>
      <extLst>
        <ext xmlns:x14="http://schemas.microsoft.com/office/spreadsheetml/2009/9/main" uri="{B025F937-C7B1-47D3-B67F-A62EFF666E3E}">
          <x14:id>{B2EF4452-8819-4395-8E81-7BB35D49E157}</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{693F59C0-5C7F-4C81-84F0-8E03AD014790}</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{5575FF1D-F9C6-4C2D-B4EC-9F2B72CD09F5}</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{1F3C51F0-FAE3-473D-95D7-DF1DFFC6D881}</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{C4BE11C4-A2F0-429D-A30D-6A9E58D688D5}</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{C7600899-42F4-4777-888F-1CD198456995}</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{24FF1EF4-C9AA-498E-B714-746ED9BA6632}</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{97C39864-AFC4-4A80-82A5-76C81DEC9D98}</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{C22A4299-4225-409A-8169-7EC38809BE29}</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{D7C0D76C-27D3-44BB-9180-EC5ECE43AAA0}</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{A08A9C6F-DA6E-4D60-88D9-C7319B3E0CEE}</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{2918985E-769E-43BA-9F94-09CBEE04C381}</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{04523C23-4BBA-45E1-8314-0B3FE75E65E2}</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{C29DB60B-01B7-42FA-B747-042A9D81501C}</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{E08BD2BF-7B05-49ED-8192-0D6896C158B1}</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{89231800-AB52-442F-839F-A0D700800251}</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{CFE508D4-66F2-4886-A649-7840AADA20D2}</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{AF65EC02-3BCA-4862-B675-C74BE516EC19}</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{D910CBA9-2F73-43D8-92FA-5993B4924EDD}</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{358226D2-0B79-4CF6-9ABE-56389E5F4B60}</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{EF0D321B-C500-4792-AB7F-6BDF31237B5D}</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{6E6B7C80-941E-4C50-8C2D-8D2B23878C52}</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{3BDABB6A-CCF8-461B-B523-BB0AF10AC6F6}</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{B4B2B1D9-BEC1-400E-8805-DEC08A2F774C}</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{6DDE320C-E0F6-4B21-A398-96E69A08F77C}</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{F7A40539-7419-419B-B2D2-EAC65E69A904}</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{93702E67-82E4-47B8-9CA4-DD0288E4C528}</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{D7BDCCC4-2030-4110-B1D9-6C0633E6B391}</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{BA83B263-7422-4722-8816-E395D3015602}</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{24D03F74-A2A6-4884-A822-2AE49C40F205}</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{220C9543-8CF6-49FC-B172-3872AE88F14C}</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36389D90-4E9A-4A0D-9A51-8F55A8881289}">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16091FEB-0B01-4969-84C0-8183A3983B6E}">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57B4B313-70AF-4102-B3DA-893538D2D904}">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18822E12-0450-45CD-9FE9-21CCBEA89E82}">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987625EC-422E-4D57-BEA2-18A6D7782C48}">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94DA2EFC-915F-41B0-A2F3-295C8842584D}">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F5A80962-552A-41E7-A9D1-8BE199BA5E5A}">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57ECAEC6-86C6-4372-88F1-4437923241B1}">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0A946157-1102-4518-854B-DCDCBA5AAC28}">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BD00E46C-BF9F-46E5-9B4A-2A3A28392084}">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0D82B830-47E0-47DE-BDEA-A015A4BC3DFC}">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16910D7C-B785-4082-BCCA-ACEA0CF912A6}">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F36604C0-0C8F-4118-BE17-10746DDCC53E}">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CCA89B46-CDC3-48CA-BD2E-D24FB156A4DD}">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740E9DCC-D95C-43E9-BC7E-81F0928B796F}">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A095F3AD-9CC6-4393-ACC0-F6016677F117}">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0557747C-5046-478C-85FF-D6618FE849BF}">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4DFFF6C1-B79D-42E3-BC83-307215A9BDBE}">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FA085D4B-A3BE-4877-8DA0-70AC86325593}">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B44E361E-FC57-4D67-827C-7F728F3F3DCE}">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AA8E033E-64A5-4DF1-8BB2-D654787C63AB}">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718E1BF4-EC4E-45A8-A2D3-F4DAF604ECF1}">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B96EC4B1-2951-483D-AB8E-8E3E98F7DCD8}">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02886EC3-0267-490D-969C-4EAC1C48A489}">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B7C6932A-BAF1-439A-BF5D-D2F77175A8A8}">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96875A4F-86D2-4756-AE0F-5B8897E69049}">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82C1D736-8F71-4681-ABB0-A373E08A8C57}">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643FE3E4-B204-49C8-9EB3-7F94154932D2}">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20998CF3-4121-42A3-8A28-0B6E16536141}">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918799A4-DF45-4B54-A00D-61938A55B55D}">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9A2CAE25-5AFD-429E-A383-10BA334C0D04}">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C4C1464E-4B38-467C-8604-31CAB33FF8B0}">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A75B29F1-7194-4859-AD4A-D7789E1AEA76}">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FFDDA19C-ABF2-4603-8D72-A2C0996C04D3}">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0712DEC7-D414-47D1-B4C3-4965E6CA3818}">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B27F2F20-5608-4E64-BF22-A10C13BC1FDB}">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043A2DBD-F83C-420E-9EFD-E9BDAE397F95}">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A51AA5A4-0020-4F69-A024-FB0751E5B669}">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EE290CA5-8445-406D-AEF2-DFE69CE7AE74}">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9BBAF0B2-9809-4E42-A71E-44E5E1B284C8}">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9C051D3D-D06A-4AC9-8B17-4BC133147B13}">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DD5ADE76-14A7-45A3-98A0-DE0FFA1CF2EC}">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8DADCE61-821D-48FF-8409-D27CA88B01BC}">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B569DACD-4A70-458A-A36C-1D5B19BE1F9D}">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4D558B03-B4C9-4FCE-9A5D-CB7CF5753E62}">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ACB96D45-0D59-4F8B-A364-A4A4CD1521D1}">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901F6558-C208-4FAC-A6F4-A5918278DB33}">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B3E0E5DC-9888-41F8-8F27-A86BAC71C79C}">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8BB2852C-A85F-44C8-8CAE-A5729E6E45BE}">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17A02832-52EF-4D07-8CA8-52CDB6AAEF04}">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59E1E332-6FFE-49F2-A799-810D11D7147D}">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F31B44D7-3480-41CB-810D-DBF1BEBDBAFF}">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DB1CDD1E-68FC-41F2-9A29-D031329E34C6}">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BB6E4C51-952C-46E0-91D7-6589DFED0BC3}">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AC9ED967-3AD3-4EAA-B17A-8C27F044B179}">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4C6FE869-7014-4FC9-B32C-AADE0E218686}">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E5A6D582-639D-4367-A7B2-8F5CF8530310}">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9E21606D-D30A-487E-9D1D-D5434E27888C}">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F1CC9295-9A53-4A7A-8232-823E81F5A078}">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4927B657-F3BF-4D7C-A0B3-3ECE41B81CA7}">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B2EF4452-8819-4395-8E81-7BB35D49E157}">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693F59C0-5C7F-4C81-84F0-8E03AD014790}">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5575FF1D-F9C6-4C2D-B4EC-9F2B72CD09F5}">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1F3C51F0-FAE3-473D-95D7-DF1DFFC6D881}">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C4BE11C4-A2F0-429D-A30D-6A9E58D688D5}">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C7600899-42F4-4777-888F-1CD198456995}">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24FF1EF4-C9AA-498E-B714-746ED9BA6632}">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97C39864-AFC4-4A80-82A5-76C81DEC9D98}">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C22A4299-4225-409A-8169-7EC38809BE29}">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D7C0D76C-27D3-44BB-9180-EC5ECE43AAA0}">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A08A9C6F-DA6E-4D60-88D9-C7319B3E0CEE}">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2918985E-769E-43BA-9F94-09CBEE04C381}">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04523C23-4BBA-45E1-8314-0B3FE75E65E2}">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C29DB60B-01B7-42FA-B747-042A9D81501C}">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E08BD2BF-7B05-49ED-8192-0D6896C158B1}">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89231800-AB52-442F-839F-A0D700800251}">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CFE508D4-66F2-4886-A649-7840AADA20D2}">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AF65EC02-3BCA-4862-B675-C74BE516EC19}">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D910CBA9-2F73-43D8-92FA-5993B4924EDD}">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358226D2-0B79-4CF6-9ABE-56389E5F4B60}">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EF0D321B-C500-4792-AB7F-6BDF31237B5D}">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6E6B7C80-941E-4C50-8C2D-8D2B23878C52}">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3BDABB6A-CCF8-461B-B523-BB0AF10AC6F6}">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B4B2B1D9-BEC1-400E-8805-DEC08A2F774C}">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6DDE320C-E0F6-4B21-A398-96E69A08F77C}">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F7A40539-7419-419B-B2D2-EAC65E69A904}">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93702E67-82E4-47B8-9CA4-DD0288E4C528}">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D7BDCCC4-2030-4110-B1D9-6C0633E6B391}">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BA83B263-7422-4722-8816-E395D3015602}">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24D03F74-A2A6-4884-A822-2AE49C40F205}">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220C9543-8CF6-49FC-B172-3872AE88F14C}">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F63"/>
  <sheetViews>
    <sheetView zoomScale="85" zoomScaleNormal="85" workbookViewId="0">
      <pane xSplit="1" ySplit="5" topLeftCell="B6" activePane="bottomRight" state="frozen"/>
      <selection pane="topRight" activeCell="B1" sqref="B1"/>
      <selection pane="bottomLeft" activeCell="A7" sqref="A7"/>
      <selection pane="bottomRight" activeCell="A46" sqref="A46:XFD46"/>
    </sheetView>
  </sheetViews>
  <sheetFormatPr defaultColWidth="9.109375" defaultRowHeight="13.8" x14ac:dyDescent="0.3"/>
  <cols>
    <col min="1" max="1" width="33.44140625" style="91" customWidth="1"/>
    <col min="2" max="31" width="6.6640625" style="91" customWidth="1"/>
    <col min="32" max="16384" width="9.109375" style="91"/>
  </cols>
  <sheetData>
    <row r="1" spans="1:31" ht="18" x14ac:dyDescent="0.35">
      <c r="A1" s="90" t="s">
        <v>177</v>
      </c>
    </row>
    <row r="2" spans="1:31" x14ac:dyDescent="0.3">
      <c r="A2" s="92"/>
    </row>
    <row r="3" spans="1:31" x14ac:dyDescent="0.3">
      <c r="B3" s="167" t="s">
        <v>0</v>
      </c>
      <c r="C3" s="168"/>
      <c r="D3" s="168"/>
      <c r="E3" s="168"/>
      <c r="F3" s="168"/>
      <c r="G3" s="169"/>
      <c r="H3" s="167" t="s">
        <v>1</v>
      </c>
      <c r="I3" s="168"/>
      <c r="J3" s="168"/>
      <c r="K3" s="168"/>
      <c r="L3" s="168"/>
      <c r="M3" s="169"/>
      <c r="N3" s="167" t="s">
        <v>5</v>
      </c>
      <c r="O3" s="168"/>
      <c r="P3" s="168"/>
      <c r="Q3" s="168"/>
      <c r="R3" s="168"/>
      <c r="S3" s="169"/>
      <c r="T3" s="167" t="s">
        <v>6</v>
      </c>
      <c r="U3" s="168"/>
      <c r="V3" s="168"/>
      <c r="W3" s="168"/>
      <c r="X3" s="168"/>
      <c r="Y3" s="169"/>
      <c r="Z3" s="167" t="s">
        <v>7</v>
      </c>
      <c r="AA3" s="168"/>
      <c r="AB3" s="168"/>
      <c r="AC3" s="168"/>
      <c r="AD3" s="168"/>
      <c r="AE3" s="169"/>
    </row>
    <row r="4" spans="1:31" s="93" customFormat="1" ht="27.6" x14ac:dyDescent="0.3">
      <c r="B4" s="94" t="str">
        <f>GWP!B4</f>
        <v>FW_sep.</v>
      </c>
      <c r="C4" s="95" t="str">
        <f>GWP!C4</f>
        <v>FW_residual</v>
      </c>
      <c r="D4" s="95" t="str">
        <f>GWP!D4</f>
        <v>FW_AD</v>
      </c>
      <c r="E4" s="95" t="str">
        <f>GWP!E4</f>
        <v>FW_Inc</v>
      </c>
      <c r="F4" s="95" t="str">
        <f>GWP!F4</f>
        <v>SS_AD_Inc</v>
      </c>
      <c r="G4" s="96" t="str">
        <f>GWP!G4</f>
        <v>SS_AD_UOL</v>
      </c>
      <c r="H4" s="97" t="str">
        <f>GWP!H4</f>
        <v>FW_sep.</v>
      </c>
      <c r="I4" s="98" t="str">
        <f>GWP!I4</f>
        <v>FW_residual</v>
      </c>
      <c r="J4" s="98" t="str">
        <f>GWP!J4</f>
        <v>FW_AD</v>
      </c>
      <c r="K4" s="98" t="str">
        <f>GWP!K4</f>
        <v>FW_Inc</v>
      </c>
      <c r="L4" s="98" t="str">
        <f>GWP!L4</f>
        <v>SS_AD_Inc</v>
      </c>
      <c r="M4" s="99" t="str">
        <f>GWP!M4</f>
        <v>SS_AD_UOL</v>
      </c>
      <c r="N4" s="97" t="str">
        <f>GWP!N4</f>
        <v>FW_sep.</v>
      </c>
      <c r="O4" s="98" t="str">
        <f>GWP!O4</f>
        <v>FW_residual</v>
      </c>
      <c r="P4" s="98" t="str">
        <f>GWP!P4</f>
        <v>FW_AD</v>
      </c>
      <c r="Q4" s="98" t="str">
        <f>GWP!Q4</f>
        <v>FW_Inc</v>
      </c>
      <c r="R4" s="98" t="str">
        <f>GWP!R4</f>
        <v>SS_AD_Inc</v>
      </c>
      <c r="S4" s="99" t="str">
        <f>GWP!S4</f>
        <v>SS_AD_UOL</v>
      </c>
      <c r="T4" s="97" t="str">
        <f>GWP!T4</f>
        <v>FW_sep.</v>
      </c>
      <c r="U4" s="98" t="str">
        <f>GWP!U4</f>
        <v>FW_residual</v>
      </c>
      <c r="V4" s="98" t="str">
        <f>GWP!V4</f>
        <v>FW_AD</v>
      </c>
      <c r="W4" s="98" t="str">
        <f>GWP!W4</f>
        <v>FW_Inc</v>
      </c>
      <c r="X4" s="98" t="str">
        <f>GWP!X4</f>
        <v>SS_AD_Inc</v>
      </c>
      <c r="Y4" s="99" t="str">
        <f>GWP!Y4</f>
        <v>SS_AD_UOL</v>
      </c>
      <c r="Z4" s="97" t="str">
        <f>GWP!Z4</f>
        <v>FW_sep.</v>
      </c>
      <c r="AA4" s="98" t="str">
        <f>GWP!AA4</f>
        <v>FW_residual</v>
      </c>
      <c r="AB4" s="98" t="str">
        <f>GWP!AB4</f>
        <v>FW_AD</v>
      </c>
      <c r="AC4" s="98" t="str">
        <f>GWP!AC4</f>
        <v>FW_Inc</v>
      </c>
      <c r="AD4" s="98" t="str">
        <f>GWP!AD4</f>
        <v>SS_AD_Inc</v>
      </c>
      <c r="AE4" s="99" t="str">
        <f>GWP!AE4</f>
        <v>SS_AD_UOL</v>
      </c>
    </row>
    <row r="5" spans="1:31" s="93" customFormat="1" x14ac:dyDescent="0.3">
      <c r="B5" s="100" t="s">
        <v>48</v>
      </c>
      <c r="C5" s="101" t="s">
        <v>48</v>
      </c>
      <c r="D5" s="101" t="s">
        <v>48</v>
      </c>
      <c r="E5" s="101" t="s">
        <v>48</v>
      </c>
      <c r="F5" s="101" t="s">
        <v>48</v>
      </c>
      <c r="G5" s="102" t="s">
        <v>48</v>
      </c>
      <c r="H5" s="100" t="s">
        <v>48</v>
      </c>
      <c r="I5" s="101" t="s">
        <v>48</v>
      </c>
      <c r="J5" s="101" t="s">
        <v>48</v>
      </c>
      <c r="K5" s="101" t="s">
        <v>48</v>
      </c>
      <c r="L5" s="101" t="s">
        <v>48</v>
      </c>
      <c r="M5" s="102" t="s">
        <v>48</v>
      </c>
      <c r="N5" s="100" t="s">
        <v>48</v>
      </c>
      <c r="O5" s="101" t="s">
        <v>48</v>
      </c>
      <c r="P5" s="101" t="s">
        <v>48</v>
      </c>
      <c r="Q5" s="101" t="s">
        <v>48</v>
      </c>
      <c r="R5" s="101" t="s">
        <v>48</v>
      </c>
      <c r="S5" s="102" t="s">
        <v>48</v>
      </c>
      <c r="T5" s="100" t="s">
        <v>48</v>
      </c>
      <c r="U5" s="101" t="s">
        <v>48</v>
      </c>
      <c r="V5" s="101" t="s">
        <v>48</v>
      </c>
      <c r="W5" s="101" t="s">
        <v>48</v>
      </c>
      <c r="X5" s="101" t="s">
        <v>48</v>
      </c>
      <c r="Y5" s="102" t="s">
        <v>48</v>
      </c>
      <c r="Z5" s="100" t="s">
        <v>48</v>
      </c>
      <c r="AA5" s="101" t="s">
        <v>48</v>
      </c>
      <c r="AB5" s="101" t="s">
        <v>48</v>
      </c>
      <c r="AC5" s="101" t="s">
        <v>48</v>
      </c>
      <c r="AD5" s="101" t="s">
        <v>48</v>
      </c>
      <c r="AE5" s="102" t="s">
        <v>48</v>
      </c>
    </row>
    <row r="6" spans="1:31" s="93" customFormat="1" x14ac:dyDescent="0.3">
      <c r="A6" s="114" t="str">
        <f>GWP!A6</f>
        <v>PHA_refinery+PHA refinery</v>
      </c>
      <c r="B6" s="103">
        <v>4.257453952016875</v>
      </c>
      <c r="C6" s="104">
        <v>4.2597842292237384</v>
      </c>
      <c r="D6" s="104">
        <v>4.2207201935174607</v>
      </c>
      <c r="E6" s="104">
        <v>4.2657666403429033</v>
      </c>
      <c r="F6" s="104">
        <v>4.2463638893674736</v>
      </c>
      <c r="G6" s="105">
        <v>4.2415016021388672</v>
      </c>
      <c r="H6" s="103">
        <v>3.4929348164050364</v>
      </c>
      <c r="I6" s="104">
        <v>3.480066506042649</v>
      </c>
      <c r="J6" s="104">
        <v>3.496644114558924</v>
      </c>
      <c r="K6" s="104">
        <v>3.5051501748743918</v>
      </c>
      <c r="L6" s="104">
        <v>3.5185217739815369</v>
      </c>
      <c r="M6" s="105">
        <v>3.4973806653237056</v>
      </c>
      <c r="N6" s="103">
        <v>3.3372447036212094</v>
      </c>
      <c r="O6" s="104">
        <v>3.3470553414126116</v>
      </c>
      <c r="P6" s="104">
        <v>3.3733283648122607</v>
      </c>
      <c r="Q6" s="104">
        <v>3.3463526360217566</v>
      </c>
      <c r="R6" s="104">
        <v>3.352798015905361</v>
      </c>
      <c r="S6" s="105">
        <v>3.3626340485653969</v>
      </c>
      <c r="T6" s="103">
        <v>3.4500238257774667</v>
      </c>
      <c r="U6" s="104">
        <v>3.4511240041454845</v>
      </c>
      <c r="V6" s="104">
        <v>3.4607032627620122</v>
      </c>
      <c r="W6" s="104">
        <v>3.4184998627784338</v>
      </c>
      <c r="X6" s="104">
        <v>3.4444183969390725</v>
      </c>
      <c r="Y6" s="105">
        <v>3.4448609146739151</v>
      </c>
      <c r="Z6" s="103">
        <v>3.9201660432064105</v>
      </c>
      <c r="AA6" s="104">
        <v>3.9092883019478148</v>
      </c>
      <c r="AB6" s="104">
        <v>3.9175880036980533</v>
      </c>
      <c r="AC6" s="104">
        <v>3.9571264086888132</v>
      </c>
      <c r="AD6" s="104">
        <v>3.9084434430495021</v>
      </c>
      <c r="AE6" s="105">
        <v>3.9268665319905818</v>
      </c>
    </row>
    <row r="7" spans="1:31" s="93" customFormat="1" x14ac:dyDescent="0.3">
      <c r="A7" s="114" t="str">
        <f>GWP!A7</f>
        <v>PHA_refinery+Collection</v>
      </c>
      <c r="B7" s="106">
        <v>10.466040670411754</v>
      </c>
      <c r="C7" s="107">
        <v>10.445902504036795</v>
      </c>
      <c r="D7" s="107">
        <v>10.443161607281757</v>
      </c>
      <c r="E7" s="107">
        <v>10.427920263659626</v>
      </c>
      <c r="F7" s="107">
        <v>10.466313895170801</v>
      </c>
      <c r="G7" s="108">
        <v>10.462484361200344</v>
      </c>
      <c r="H7" s="106">
        <v>9.3991463692082391</v>
      </c>
      <c r="I7" s="107">
        <v>9.4049952619486241</v>
      </c>
      <c r="J7" s="107">
        <v>9.4046473640118204</v>
      </c>
      <c r="K7" s="107">
        <v>9.4171713761868894</v>
      </c>
      <c r="L7" s="107">
        <v>9.4128439827194459</v>
      </c>
      <c r="M7" s="108">
        <v>9.3607814076796529</v>
      </c>
      <c r="N7" s="106">
        <v>9.3047916377920803</v>
      </c>
      <c r="O7" s="107">
        <v>9.2929929381096148</v>
      </c>
      <c r="P7" s="107">
        <v>9.2997549543863478</v>
      </c>
      <c r="Q7" s="107">
        <v>9.3118858819529109</v>
      </c>
      <c r="R7" s="107">
        <v>9.294518019972605</v>
      </c>
      <c r="S7" s="108">
        <v>9.3126597491821261</v>
      </c>
      <c r="T7" s="106">
        <v>10.433633090478008</v>
      </c>
      <c r="U7" s="107">
        <v>10.418402109246777</v>
      </c>
      <c r="V7" s="107">
        <v>10.430638957321802</v>
      </c>
      <c r="W7" s="107">
        <v>10.416342260272113</v>
      </c>
      <c r="X7" s="107">
        <v>10.435783843139811</v>
      </c>
      <c r="Y7" s="108">
        <v>10.436873951127335</v>
      </c>
      <c r="Z7" s="106">
        <v>8.6140766710551908</v>
      </c>
      <c r="AA7" s="107">
        <v>8.6087077218372539</v>
      </c>
      <c r="AB7" s="107">
        <v>8.5754395618429271</v>
      </c>
      <c r="AC7" s="107">
        <v>8.5937522149846792</v>
      </c>
      <c r="AD7" s="107">
        <v>8.5757947362153146</v>
      </c>
      <c r="AE7" s="108">
        <v>8.5659419031862001</v>
      </c>
    </row>
    <row r="8" spans="1:31" s="93" customFormat="1" x14ac:dyDescent="0.3">
      <c r="A8" s="114" t="str">
        <f>GWP!A8</f>
        <v>PHA_waste+Direct AD</v>
      </c>
      <c r="B8" s="106">
        <v>0.76538343147065024</v>
      </c>
      <c r="C8" s="107">
        <v>0.76736289956296466</v>
      </c>
      <c r="D8" s="107">
        <v>0.75808529104901068</v>
      </c>
      <c r="E8" s="107">
        <v>0.76037399536605121</v>
      </c>
      <c r="F8" s="107">
        <v>2.0294518903395549</v>
      </c>
      <c r="G8" s="108">
        <v>2.0452711839831941</v>
      </c>
      <c r="H8" s="106">
        <v>1.8849448806372608</v>
      </c>
      <c r="I8" s="107">
        <v>1.878694731505218</v>
      </c>
      <c r="J8" s="107">
        <v>1.8788698876827326</v>
      </c>
      <c r="K8" s="107">
        <v>1.8965337677238741</v>
      </c>
      <c r="L8" s="107">
        <v>1.873974820801048</v>
      </c>
      <c r="M8" s="108">
        <v>1.8902668334276322</v>
      </c>
      <c r="N8" s="106">
        <v>1.1086776725648921</v>
      </c>
      <c r="O8" s="107">
        <v>1.1084914367156267</v>
      </c>
      <c r="P8" s="107">
        <v>1.0952913482980269</v>
      </c>
      <c r="Q8" s="107">
        <v>1.0537531513638381</v>
      </c>
      <c r="R8" s="107">
        <v>1.6549963770598308</v>
      </c>
      <c r="S8" s="108">
        <v>1.6706944050328834</v>
      </c>
      <c r="T8" s="106">
        <v>1.9016259435664262</v>
      </c>
      <c r="U8" s="107">
        <v>1.9262760438345929</v>
      </c>
      <c r="V8" s="107">
        <v>1.9488687642085281</v>
      </c>
      <c r="W8" s="107">
        <v>1.9097219424099026</v>
      </c>
      <c r="X8" s="107">
        <v>1.9092782526678218</v>
      </c>
      <c r="Y8" s="108">
        <v>1.9229552261708911</v>
      </c>
      <c r="Z8" s="106">
        <v>0.73554783549082936</v>
      </c>
      <c r="AA8" s="107">
        <v>0.74044266242004175</v>
      </c>
      <c r="AB8" s="107">
        <v>0.74301751512605774</v>
      </c>
      <c r="AC8" s="107">
        <v>0.74493112339320178</v>
      </c>
      <c r="AD8" s="107">
        <v>1.6534424605361606</v>
      </c>
      <c r="AE8" s="108">
        <v>1.630398135659973</v>
      </c>
    </row>
    <row r="9" spans="1:31" s="93" customFormat="1" x14ac:dyDescent="0.3">
      <c r="A9" s="114" t="str">
        <f>GWP!A9</f>
        <v>PHA_waste+Biogas use+avoided</v>
      </c>
      <c r="B9" s="106">
        <v>-0.48353744476368965</v>
      </c>
      <c r="C9" s="107">
        <v>-0.47930246498387746</v>
      </c>
      <c r="D9" s="107">
        <v>-0.47300313613961453</v>
      </c>
      <c r="E9" s="107">
        <v>-0.48619574211661692</v>
      </c>
      <c r="F9" s="107">
        <v>-1.1724074293537416</v>
      </c>
      <c r="G9" s="108">
        <v>-1.1670881921688627</v>
      </c>
      <c r="H9" s="106">
        <v>-0.54599990541749666</v>
      </c>
      <c r="I9" s="107">
        <v>-0.54837670773423319</v>
      </c>
      <c r="J9" s="107">
        <v>-0.54498887986947309</v>
      </c>
      <c r="K9" s="107">
        <v>-0.52818463873307397</v>
      </c>
      <c r="L9" s="107">
        <v>-0.54509435651364224</v>
      </c>
      <c r="M9" s="108">
        <v>-0.53761275958909471</v>
      </c>
      <c r="N9" s="106">
        <v>-0.36793785947613161</v>
      </c>
      <c r="O9" s="107">
        <v>-0.35634299266328961</v>
      </c>
      <c r="P9" s="107">
        <v>-0.36165649582006315</v>
      </c>
      <c r="Q9" s="107">
        <v>-0.35079102361299985</v>
      </c>
      <c r="R9" s="107">
        <v>-0.54036043948526458</v>
      </c>
      <c r="S9" s="108">
        <v>-0.52898016439247608</v>
      </c>
      <c r="T9" s="106">
        <v>-0.9734741799913933</v>
      </c>
      <c r="U9" s="107">
        <v>-0.98860068771359921</v>
      </c>
      <c r="V9" s="107">
        <v>-0.97692532636943086</v>
      </c>
      <c r="W9" s="107">
        <v>-0.97994160091453064</v>
      </c>
      <c r="X9" s="107">
        <v>-0.97543127353750791</v>
      </c>
      <c r="Y9" s="108">
        <v>-0.96244497524863537</v>
      </c>
      <c r="Z9" s="106">
        <v>-0.34984363227435084</v>
      </c>
      <c r="AA9" s="107">
        <v>-0.35877936538370619</v>
      </c>
      <c r="AB9" s="107">
        <v>-0.34140316284663186</v>
      </c>
      <c r="AC9" s="107">
        <v>-0.35250723696984393</v>
      </c>
      <c r="AD9" s="107">
        <v>-0.73983892641605153</v>
      </c>
      <c r="AE9" s="108">
        <v>-0.72316496078033699</v>
      </c>
    </row>
    <row r="10" spans="1:31" s="93" customFormat="1" x14ac:dyDescent="0.3">
      <c r="A10" s="114" t="str">
        <f>GWP!A10</f>
        <v>PHA_waste+Composting</v>
      </c>
      <c r="B10" s="106">
        <v>1.0990041421077266</v>
      </c>
      <c r="C10" s="107">
        <v>1.0871967496306545</v>
      </c>
      <c r="D10" s="107">
        <v>1.0865438286577589</v>
      </c>
      <c r="E10" s="107">
        <v>1.0552114767937204</v>
      </c>
      <c r="F10" s="107">
        <v>0</v>
      </c>
      <c r="G10" s="108">
        <v>1.7568270455544963</v>
      </c>
      <c r="H10" s="106">
        <v>0</v>
      </c>
      <c r="I10" s="107">
        <v>0</v>
      </c>
      <c r="J10" s="107">
        <v>0</v>
      </c>
      <c r="K10" s="107">
        <v>0</v>
      </c>
      <c r="L10" s="107">
        <v>0</v>
      </c>
      <c r="M10" s="108">
        <v>0</v>
      </c>
      <c r="N10" s="106">
        <v>1.1053533374096174</v>
      </c>
      <c r="O10" s="107">
        <v>1.1040936434235609</v>
      </c>
      <c r="P10" s="107">
        <v>1.0725595041852065</v>
      </c>
      <c r="Q10" s="107">
        <v>1.097361923171331</v>
      </c>
      <c r="R10" s="107">
        <v>0</v>
      </c>
      <c r="S10" s="108">
        <v>1.3798206191849272</v>
      </c>
      <c r="T10" s="106">
        <v>0</v>
      </c>
      <c r="U10" s="107">
        <v>0</v>
      </c>
      <c r="V10" s="107">
        <v>0</v>
      </c>
      <c r="W10" s="107">
        <v>0</v>
      </c>
      <c r="X10" s="107">
        <v>0</v>
      </c>
      <c r="Y10" s="108">
        <v>0</v>
      </c>
      <c r="Z10" s="106">
        <v>1.2678980084085099</v>
      </c>
      <c r="AA10" s="107">
        <v>1.2872280142469064</v>
      </c>
      <c r="AB10" s="107">
        <v>1.3061900411624978</v>
      </c>
      <c r="AC10" s="107">
        <v>1.3028035486397458</v>
      </c>
      <c r="AD10" s="107">
        <v>0</v>
      </c>
      <c r="AE10" s="108">
        <v>1.1589002110040334</v>
      </c>
    </row>
    <row r="11" spans="1:31" s="93" customFormat="1" x14ac:dyDescent="0.3">
      <c r="A11" s="114" t="str">
        <f>GWP!A11</f>
        <v>PHA_waste+UOL</v>
      </c>
      <c r="B11" s="106">
        <v>-0.43668516359046616</v>
      </c>
      <c r="C11" s="107">
        <v>-0.43610979504068936</v>
      </c>
      <c r="D11" s="107">
        <v>-0.43676403716181117</v>
      </c>
      <c r="E11" s="107">
        <v>-0.43594351889700117</v>
      </c>
      <c r="F11" s="107">
        <v>0</v>
      </c>
      <c r="G11" s="108">
        <v>-0.46295754660700639</v>
      </c>
      <c r="H11" s="106">
        <v>0</v>
      </c>
      <c r="I11" s="107">
        <v>0</v>
      </c>
      <c r="J11" s="107">
        <v>0</v>
      </c>
      <c r="K11" s="107">
        <v>0</v>
      </c>
      <c r="L11" s="107">
        <v>0</v>
      </c>
      <c r="M11" s="108">
        <v>-0.26519519936958802</v>
      </c>
      <c r="N11" s="106">
        <v>-0.34348025101053853</v>
      </c>
      <c r="O11" s="107">
        <v>-0.34930982708065222</v>
      </c>
      <c r="P11" s="107">
        <v>-0.3468351244883725</v>
      </c>
      <c r="Q11" s="107">
        <v>-0.34920188416812065</v>
      </c>
      <c r="R11" s="107">
        <v>0</v>
      </c>
      <c r="S11" s="108">
        <v>-0.50704516137427125</v>
      </c>
      <c r="T11" s="106">
        <v>-0.25701960328765544</v>
      </c>
      <c r="U11" s="107">
        <v>-0.24656456691470197</v>
      </c>
      <c r="V11" s="107">
        <v>-0.25021905282437218</v>
      </c>
      <c r="W11" s="107">
        <v>-0.26825440769777847</v>
      </c>
      <c r="X11" s="107">
        <v>0</v>
      </c>
      <c r="Y11" s="108">
        <v>-0.24280415548159243</v>
      </c>
      <c r="Z11" s="106">
        <v>-0.35457663990415933</v>
      </c>
      <c r="AA11" s="107">
        <v>-0.35004069419265732</v>
      </c>
      <c r="AB11" s="107">
        <v>-0.3406377517214329</v>
      </c>
      <c r="AC11" s="107">
        <v>-0.34892440079992743</v>
      </c>
      <c r="AD11" s="107">
        <v>0</v>
      </c>
      <c r="AE11" s="108">
        <v>-0.36303687375254723</v>
      </c>
    </row>
    <row r="12" spans="1:31" s="93" customFormat="1" x14ac:dyDescent="0.3">
      <c r="A12" s="114" t="str">
        <f>GWP!A12</f>
        <v>PHA_waste+Incineration+MBT(direct)</v>
      </c>
      <c r="B12" s="106">
        <v>1.0323009400783858</v>
      </c>
      <c r="C12" s="107">
        <v>1.0175541892529913</v>
      </c>
      <c r="D12" s="107">
        <v>1.0282106296136921</v>
      </c>
      <c r="E12" s="107">
        <v>1.3565293452814575</v>
      </c>
      <c r="F12" s="107">
        <v>4.3994914666411633</v>
      </c>
      <c r="G12" s="108">
        <v>0.55819620740243792</v>
      </c>
      <c r="H12" s="106">
        <v>3.2316046639175311</v>
      </c>
      <c r="I12" s="107">
        <v>3.254072808111597</v>
      </c>
      <c r="J12" s="107">
        <v>3.1986700690411585</v>
      </c>
      <c r="K12" s="107">
        <v>3.2318793278860647</v>
      </c>
      <c r="L12" s="107">
        <v>3.2318085970049175</v>
      </c>
      <c r="M12" s="108">
        <v>1.33530711756911</v>
      </c>
      <c r="N12" s="106">
        <v>0.30740137838592341</v>
      </c>
      <c r="O12" s="107">
        <v>0.30361198061894135</v>
      </c>
      <c r="P12" s="107">
        <v>0.29645809138424811</v>
      </c>
      <c r="Q12" s="107">
        <v>0.71342889971849921</v>
      </c>
      <c r="R12" s="107">
        <v>3.1477736847213529</v>
      </c>
      <c r="S12" s="108">
        <v>0.30035181940851163</v>
      </c>
      <c r="T12" s="106">
        <v>1.5012537309653489</v>
      </c>
      <c r="U12" s="107">
        <v>1.4921134268250331</v>
      </c>
      <c r="V12" s="107">
        <v>1.5017781312624858</v>
      </c>
      <c r="W12" s="107">
        <v>1.4973927104727474</v>
      </c>
      <c r="X12" s="107">
        <v>3.4958843514939337</v>
      </c>
      <c r="Y12" s="108">
        <v>1.4970662027314952</v>
      </c>
      <c r="Z12" s="106">
        <v>6.2379747570034436E-2</v>
      </c>
      <c r="AA12" s="107">
        <v>6.1247750266829513E-2</v>
      </c>
      <c r="AB12" s="107">
        <v>6.3124055375717553E-2</v>
      </c>
      <c r="AC12" s="107">
        <v>0.68079058780226864</v>
      </c>
      <c r="AD12" s="107">
        <v>1.9005604147208397</v>
      </c>
      <c r="AE12" s="108">
        <v>6.1777715058211863E-2</v>
      </c>
    </row>
    <row r="13" spans="1:31" s="93" customFormat="1" ht="27.6" x14ac:dyDescent="0.3">
      <c r="A13" s="114" t="str">
        <f>GWP!A13</f>
        <v>PHA_waste+Avoided energy (incineration+MBT)</v>
      </c>
      <c r="B13" s="106">
        <v>-0.27900965285927048</v>
      </c>
      <c r="C13" s="107">
        <v>-0.27543414800760496</v>
      </c>
      <c r="D13" s="107">
        <v>-0.2754499808806245</v>
      </c>
      <c r="E13" s="107">
        <v>-0.42792569449094564</v>
      </c>
      <c r="F13" s="107">
        <v>-0.79666347084358735</v>
      </c>
      <c r="G13" s="108">
        <v>-9.1540822125664556E-2</v>
      </c>
      <c r="H13" s="106">
        <v>-0.99200884139386403</v>
      </c>
      <c r="I13" s="107">
        <v>-1.0009087638989407</v>
      </c>
      <c r="J13" s="107">
        <v>-0.99192215454276145</v>
      </c>
      <c r="K13" s="107">
        <v>-0.99761545612030011</v>
      </c>
      <c r="L13" s="107">
        <v>-0.98866098344437614</v>
      </c>
      <c r="M13" s="108">
        <v>-0.34905384940786455</v>
      </c>
      <c r="N13" s="106">
        <v>-7.2589928473522816E-2</v>
      </c>
      <c r="O13" s="107">
        <v>-7.1146627536414014E-2</v>
      </c>
      <c r="P13" s="107">
        <v>-6.9970039193036626E-2</v>
      </c>
      <c r="Q13" s="107">
        <v>-0.18499909522796498</v>
      </c>
      <c r="R13" s="107">
        <v>-0.19048185101492868</v>
      </c>
      <c r="S13" s="108">
        <v>-7.1308972209733923E-2</v>
      </c>
      <c r="T13" s="106">
        <v>-0.12484944338815801</v>
      </c>
      <c r="U13" s="107">
        <v>-0.11587507357582935</v>
      </c>
      <c r="V13" s="107">
        <v>-0.12177571725515221</v>
      </c>
      <c r="W13" s="107">
        <v>-0.11777123457140544</v>
      </c>
      <c r="X13" s="107">
        <v>-0.40847968497060516</v>
      </c>
      <c r="Y13" s="108">
        <v>-0.11452552429088675</v>
      </c>
      <c r="Z13" s="106">
        <v>0</v>
      </c>
      <c r="AA13" s="107">
        <v>0</v>
      </c>
      <c r="AB13" s="107">
        <v>0</v>
      </c>
      <c r="AC13" s="107">
        <v>-0.27289989951004495</v>
      </c>
      <c r="AD13" s="107">
        <v>-0.20922028073528912</v>
      </c>
      <c r="AE13" s="108">
        <v>0</v>
      </c>
    </row>
    <row r="14" spans="1:31" s="93" customFormat="1" x14ac:dyDescent="0.3">
      <c r="A14" s="114" t="str">
        <f>GWP!A14</f>
        <v>PHA_waste+Landfill</v>
      </c>
      <c r="B14" s="106">
        <v>0</v>
      </c>
      <c r="C14" s="107">
        <v>0</v>
      </c>
      <c r="D14" s="107">
        <v>0</v>
      </c>
      <c r="E14" s="107">
        <v>0</v>
      </c>
      <c r="F14" s="107">
        <v>0</v>
      </c>
      <c r="G14" s="108">
        <v>0</v>
      </c>
      <c r="H14" s="106">
        <v>0</v>
      </c>
      <c r="I14" s="107">
        <v>0</v>
      </c>
      <c r="J14" s="107">
        <v>0</v>
      </c>
      <c r="K14" s="107">
        <v>0</v>
      </c>
      <c r="L14" s="107">
        <v>0</v>
      </c>
      <c r="M14" s="108">
        <v>0</v>
      </c>
      <c r="N14" s="106">
        <v>0.44722060722474194</v>
      </c>
      <c r="O14" s="107">
        <v>0.44256298697723456</v>
      </c>
      <c r="P14" s="107">
        <v>0.43660013274196235</v>
      </c>
      <c r="Q14" s="107">
        <v>0</v>
      </c>
      <c r="R14" s="107">
        <v>0.44163677999494805</v>
      </c>
      <c r="S14" s="108">
        <v>0.43201393094178303</v>
      </c>
      <c r="T14" s="106">
        <v>0</v>
      </c>
      <c r="U14" s="107">
        <v>0</v>
      </c>
      <c r="V14" s="107">
        <v>0</v>
      </c>
      <c r="W14" s="107">
        <v>0</v>
      </c>
      <c r="X14" s="107">
        <v>0</v>
      </c>
      <c r="Y14" s="108">
        <v>0</v>
      </c>
      <c r="Z14" s="106">
        <v>0.5994330865669838</v>
      </c>
      <c r="AA14" s="107">
        <v>0.58251657507711363</v>
      </c>
      <c r="AB14" s="107">
        <v>0.59953931862519916</v>
      </c>
      <c r="AC14" s="107">
        <v>0</v>
      </c>
      <c r="AD14" s="107">
        <v>0.60368184329554764</v>
      </c>
      <c r="AE14" s="108">
        <v>0.59725690361488892</v>
      </c>
    </row>
    <row r="15" spans="1:31" s="93" customFormat="1" x14ac:dyDescent="0.3">
      <c r="A15" s="114" t="str">
        <f>GWP!A15</f>
        <v>PHA_waste+WWTP+dew</v>
      </c>
      <c r="B15" s="110">
        <v>1.2840544302203434</v>
      </c>
      <c r="C15" s="111">
        <v>1.292519783392575</v>
      </c>
      <c r="D15" s="111">
        <v>1.2867727069214674</v>
      </c>
      <c r="E15" s="111">
        <v>1.2910297113437874</v>
      </c>
      <c r="F15" s="111">
        <v>1.2120522650779486</v>
      </c>
      <c r="G15" s="112">
        <v>1.2113856001279961</v>
      </c>
      <c r="H15" s="110">
        <v>1.1818016606106172</v>
      </c>
      <c r="I15" s="111">
        <v>1.185395317772769</v>
      </c>
      <c r="J15" s="111">
        <v>1.1789451779964288</v>
      </c>
      <c r="K15" s="111">
        <v>1.1818327750576632</v>
      </c>
      <c r="L15" s="111">
        <v>1.1676817078809805</v>
      </c>
      <c r="M15" s="112">
        <v>0.14936006464101184</v>
      </c>
      <c r="N15" s="110">
        <v>1.1588098386722605</v>
      </c>
      <c r="O15" s="111">
        <v>1.1567993121696489</v>
      </c>
      <c r="P15" s="111">
        <v>1.1486993368180245</v>
      </c>
      <c r="Q15" s="111">
        <v>1.1469917723385252</v>
      </c>
      <c r="R15" s="111">
        <v>1.1119589944295267</v>
      </c>
      <c r="S15" s="112">
        <v>1.1054598789331038</v>
      </c>
      <c r="T15" s="110">
        <v>0.19829529014243577</v>
      </c>
      <c r="U15" s="111">
        <v>0.19995305054492074</v>
      </c>
      <c r="V15" s="111">
        <v>0.20014285601985088</v>
      </c>
      <c r="W15" s="111">
        <v>0.20272201979890528</v>
      </c>
      <c r="X15" s="111">
        <v>1.5306486640966783</v>
      </c>
      <c r="Y15" s="112">
        <v>0.20134781738430657</v>
      </c>
      <c r="Z15" s="110">
        <v>1.5922963274699682</v>
      </c>
      <c r="AA15" s="111">
        <v>1.6053074867242421</v>
      </c>
      <c r="AB15" s="111">
        <v>1.615836092433321</v>
      </c>
      <c r="AC15" s="111">
        <v>1.6219705417986121</v>
      </c>
      <c r="AD15" s="111">
        <v>1.5339523521598302</v>
      </c>
      <c r="AE15" s="112">
        <v>1.5264479004878209</v>
      </c>
    </row>
    <row r="16" spans="1:31" s="93" customFormat="1" x14ac:dyDescent="0.3">
      <c r="A16" s="114" t="str">
        <f>GWP!A16</f>
        <v>Food waste_CF+PHA refinery</v>
      </c>
      <c r="B16" s="103">
        <v>0</v>
      </c>
      <c r="C16" s="104">
        <v>0</v>
      </c>
      <c r="D16" s="104">
        <v>0</v>
      </c>
      <c r="E16" s="104">
        <v>0</v>
      </c>
      <c r="F16" s="104">
        <v>0</v>
      </c>
      <c r="G16" s="105">
        <v>0</v>
      </c>
      <c r="H16" s="103">
        <v>0</v>
      </c>
      <c r="I16" s="104">
        <v>0</v>
      </c>
      <c r="J16" s="104">
        <v>0</v>
      </c>
      <c r="K16" s="104">
        <v>0</v>
      </c>
      <c r="L16" s="104">
        <v>0</v>
      </c>
      <c r="M16" s="105">
        <v>0</v>
      </c>
      <c r="N16" s="103">
        <v>0</v>
      </c>
      <c r="O16" s="104">
        <v>0</v>
      </c>
      <c r="P16" s="104">
        <v>0</v>
      </c>
      <c r="Q16" s="104">
        <v>0</v>
      </c>
      <c r="R16" s="104">
        <v>0</v>
      </c>
      <c r="S16" s="105">
        <v>0</v>
      </c>
      <c r="T16" s="103">
        <v>0</v>
      </c>
      <c r="U16" s="104">
        <v>0</v>
      </c>
      <c r="V16" s="104">
        <v>0</v>
      </c>
      <c r="W16" s="104">
        <v>0</v>
      </c>
      <c r="X16" s="104">
        <v>0</v>
      </c>
      <c r="Y16" s="105">
        <v>0</v>
      </c>
      <c r="Z16" s="103">
        <v>0</v>
      </c>
      <c r="AA16" s="104">
        <v>0</v>
      </c>
      <c r="AB16" s="104">
        <v>0</v>
      </c>
      <c r="AC16" s="104">
        <v>0</v>
      </c>
      <c r="AD16" s="104">
        <v>0</v>
      </c>
      <c r="AE16" s="105">
        <v>0</v>
      </c>
    </row>
    <row r="17" spans="1:31" s="93" customFormat="1" x14ac:dyDescent="0.3">
      <c r="A17" s="114" t="str">
        <f>GWP!A17</f>
        <v>Food waste_CF+Collection</v>
      </c>
      <c r="B17" s="106">
        <v>-10.467415053731386</v>
      </c>
      <c r="C17" s="107">
        <v>-7.6017594198015335</v>
      </c>
      <c r="D17" s="107">
        <v>-10.479023605565406</v>
      </c>
      <c r="E17" s="107">
        <v>-7.5763111088897253</v>
      </c>
      <c r="F17" s="107">
        <v>-10.429972394568349</v>
      </c>
      <c r="G17" s="108">
        <v>-10.43575383474538</v>
      </c>
      <c r="H17" s="106">
        <v>-9.4142228026140025</v>
      </c>
      <c r="I17" s="107">
        <v>-6.735802378303692</v>
      </c>
      <c r="J17" s="107">
        <v>-9.4001946189975509</v>
      </c>
      <c r="K17" s="107">
        <v>-6.8622508686652459</v>
      </c>
      <c r="L17" s="107">
        <v>-9.4001172130462649</v>
      </c>
      <c r="M17" s="108">
        <v>-9.3831054746530445</v>
      </c>
      <c r="N17" s="106">
        <v>-9.2898637981123766</v>
      </c>
      <c r="O17" s="107">
        <v>-6.9262545224546033</v>
      </c>
      <c r="P17" s="107">
        <v>-9.3436490435744268</v>
      </c>
      <c r="Q17" s="107">
        <v>-6.7770830772347477</v>
      </c>
      <c r="R17" s="107">
        <v>-9.3091420206262274</v>
      </c>
      <c r="S17" s="108">
        <v>-9.3269645804136747</v>
      </c>
      <c r="T17" s="106">
        <v>-10.384497861162865</v>
      </c>
      <c r="U17" s="107">
        <v>-7.5699882868122419</v>
      </c>
      <c r="V17" s="107">
        <v>-10.40038768494459</v>
      </c>
      <c r="W17" s="107">
        <v>-7.6892954595983589</v>
      </c>
      <c r="X17" s="107">
        <v>-10.376980794954578</v>
      </c>
      <c r="Y17" s="108">
        <v>-10.443232461210783</v>
      </c>
      <c r="Z17" s="106">
        <v>-8.4931155185328322</v>
      </c>
      <c r="AA17" s="107">
        <v>-6.2441943211663204</v>
      </c>
      <c r="AB17" s="107">
        <v>-8.5768236006249392</v>
      </c>
      <c r="AC17" s="107">
        <v>-6.2412382246375095</v>
      </c>
      <c r="AD17" s="107">
        <v>-8.5483085777283332</v>
      </c>
      <c r="AE17" s="108">
        <v>-8.5094415120117102</v>
      </c>
    </row>
    <row r="18" spans="1:31" s="93" customFormat="1" x14ac:dyDescent="0.3">
      <c r="A18" s="114" t="str">
        <f>GWP!A18</f>
        <v>Food waste_CF+Direct AD</v>
      </c>
      <c r="B18" s="106">
        <v>-2.708866689202452</v>
      </c>
      <c r="C18" s="107">
        <v>0</v>
      </c>
      <c r="D18" s="107">
        <v>-2.6924407022768753</v>
      </c>
      <c r="E18" s="107">
        <v>0</v>
      </c>
      <c r="F18" s="107">
        <v>-2.6819443517225214</v>
      </c>
      <c r="G18" s="108">
        <v>-2.7081156381893936</v>
      </c>
      <c r="H18" s="106">
        <v>-2.4984257656829336</v>
      </c>
      <c r="I18" s="107">
        <v>0</v>
      </c>
      <c r="J18" s="107">
        <v>-2.4828367740850723</v>
      </c>
      <c r="K18" s="107">
        <v>0</v>
      </c>
      <c r="L18" s="107">
        <v>-2.4632558668176348</v>
      </c>
      <c r="M18" s="108">
        <v>-2.5136327042504614</v>
      </c>
      <c r="N18" s="106">
        <v>-2.2597190189115293</v>
      </c>
      <c r="O18" s="107">
        <v>-0.3897135247194447</v>
      </c>
      <c r="P18" s="107">
        <v>-2.2575542857566879</v>
      </c>
      <c r="Q18" s="107">
        <v>0</v>
      </c>
      <c r="R18" s="107">
        <v>-2.2637650791221491</v>
      </c>
      <c r="S18" s="108">
        <v>-2.2512474656238148</v>
      </c>
      <c r="T18" s="106">
        <v>0</v>
      </c>
      <c r="U18" s="107">
        <v>0</v>
      </c>
      <c r="V18" s="107">
        <v>-2.7336859757037599</v>
      </c>
      <c r="W18" s="107">
        <v>0</v>
      </c>
      <c r="X18" s="107">
        <v>0</v>
      </c>
      <c r="Y18" s="108">
        <v>0</v>
      </c>
      <c r="Z18" s="106">
        <v>-1.6252161690205758</v>
      </c>
      <c r="AA18" s="107">
        <v>0</v>
      </c>
      <c r="AB18" s="107">
        <v>-2.1445451931097135</v>
      </c>
      <c r="AC18" s="107">
        <v>0</v>
      </c>
      <c r="AD18" s="107">
        <v>-1.6137358524733685</v>
      </c>
      <c r="AE18" s="108">
        <v>-1.6174220020658259</v>
      </c>
    </row>
    <row r="19" spans="1:31" s="93" customFormat="1" x14ac:dyDescent="0.3">
      <c r="A19" s="114" t="str">
        <f>GWP!A19</f>
        <v>Food waste_CF+Biogas use+avoided</v>
      </c>
      <c r="B19" s="106">
        <v>1.6105926154411954</v>
      </c>
      <c r="C19" s="107">
        <v>0</v>
      </c>
      <c r="D19" s="107">
        <v>1.6180621313942867</v>
      </c>
      <c r="E19" s="107">
        <v>0</v>
      </c>
      <c r="F19" s="107">
        <v>1.6054142687902893</v>
      </c>
      <c r="G19" s="108">
        <v>1.6380923454584997</v>
      </c>
      <c r="H19" s="106">
        <v>0.77819533661636797</v>
      </c>
      <c r="I19" s="107">
        <v>0</v>
      </c>
      <c r="J19" s="107">
        <v>0.76654029642479604</v>
      </c>
      <c r="K19" s="107">
        <v>0</v>
      </c>
      <c r="L19" s="107">
        <v>0.78550237096486708</v>
      </c>
      <c r="M19" s="108">
        <v>0.77651941856713469</v>
      </c>
      <c r="N19" s="106">
        <v>0.80163094919927869</v>
      </c>
      <c r="O19" s="107">
        <v>0.13628633919311237</v>
      </c>
      <c r="P19" s="107">
        <v>0.77999912275520622</v>
      </c>
      <c r="Q19" s="107">
        <v>0</v>
      </c>
      <c r="R19" s="107">
        <v>0.77938079162885043</v>
      </c>
      <c r="S19" s="108">
        <v>0.78919231832722447</v>
      </c>
      <c r="T19" s="106">
        <v>0</v>
      </c>
      <c r="U19" s="107">
        <v>0</v>
      </c>
      <c r="V19" s="107">
        <v>1.4153237824898837</v>
      </c>
      <c r="W19" s="107">
        <v>0</v>
      </c>
      <c r="X19" s="107">
        <v>0</v>
      </c>
      <c r="Y19" s="108">
        <v>0</v>
      </c>
      <c r="Z19" s="106">
        <v>0.76624862945698424</v>
      </c>
      <c r="AA19" s="107">
        <v>0</v>
      </c>
      <c r="AB19" s="107">
        <v>1.0193225829031456</v>
      </c>
      <c r="AC19" s="107">
        <v>0</v>
      </c>
      <c r="AD19" s="107">
        <v>0.77422554945901645</v>
      </c>
      <c r="AE19" s="108">
        <v>0.75830301108079212</v>
      </c>
    </row>
    <row r="20" spans="1:31" s="93" customFormat="1" x14ac:dyDescent="0.3">
      <c r="A20" s="114" t="str">
        <f>GWP!A20</f>
        <v>Food waste_CF+Composting</v>
      </c>
      <c r="B20" s="106">
        <v>-1.4915234596128044</v>
      </c>
      <c r="C20" s="107">
        <v>0</v>
      </c>
      <c r="D20" s="107">
        <v>-1.4823921436880163</v>
      </c>
      <c r="E20" s="107">
        <v>0</v>
      </c>
      <c r="F20" s="107">
        <v>-1.4465277168868156</v>
      </c>
      <c r="G20" s="108">
        <v>-1.4766758334150516</v>
      </c>
      <c r="H20" s="106">
        <v>0</v>
      </c>
      <c r="I20" s="107">
        <v>0</v>
      </c>
      <c r="J20" s="107">
        <v>0</v>
      </c>
      <c r="K20" s="107">
        <v>0</v>
      </c>
      <c r="L20" s="107">
        <v>0</v>
      </c>
      <c r="M20" s="108">
        <v>0</v>
      </c>
      <c r="N20" s="106">
        <v>-1.2276960740025993</v>
      </c>
      <c r="O20" s="107">
        <v>0</v>
      </c>
      <c r="P20" s="107">
        <v>-1.2051346584164915</v>
      </c>
      <c r="Q20" s="107">
        <v>0</v>
      </c>
      <c r="R20" s="107">
        <v>-1.245996204229578</v>
      </c>
      <c r="S20" s="108">
        <v>-1.2538129004584386</v>
      </c>
      <c r="T20" s="106">
        <v>-3.2245985248512254</v>
      </c>
      <c r="U20" s="107">
        <v>0</v>
      </c>
      <c r="V20" s="107">
        <v>0</v>
      </c>
      <c r="W20" s="107">
        <v>0</v>
      </c>
      <c r="X20" s="107">
        <v>-3.2609278660539762</v>
      </c>
      <c r="Y20" s="108">
        <v>-3.2437915609052421</v>
      </c>
      <c r="Z20" s="106">
        <v>-1.4501734787861542</v>
      </c>
      <c r="AA20" s="107">
        <v>0</v>
      </c>
      <c r="AB20" s="107">
        <v>-1.1494636706566643</v>
      </c>
      <c r="AC20" s="107">
        <v>0</v>
      </c>
      <c r="AD20" s="107">
        <v>-1.446048771055686</v>
      </c>
      <c r="AE20" s="108">
        <v>-1.4496788534649174</v>
      </c>
    </row>
    <row r="21" spans="1:31" s="93" customFormat="1" x14ac:dyDescent="0.3">
      <c r="A21" s="114" t="str">
        <f>GWP!A21</f>
        <v>Food waste_CF+UOL</v>
      </c>
      <c r="B21" s="106">
        <v>0.11307987639297216</v>
      </c>
      <c r="C21" s="107">
        <v>0</v>
      </c>
      <c r="D21" s="107">
        <v>0.11014435619300242</v>
      </c>
      <c r="E21" s="107">
        <v>0</v>
      </c>
      <c r="F21" s="107">
        <v>0.1122564443887035</v>
      </c>
      <c r="G21" s="108">
        <v>0.11179324113585967</v>
      </c>
      <c r="H21" s="106">
        <v>-0.32406178509781514</v>
      </c>
      <c r="I21" s="107">
        <v>0</v>
      </c>
      <c r="J21" s="107">
        <v>-0.32824053012363286</v>
      </c>
      <c r="K21" s="107">
        <v>0</v>
      </c>
      <c r="L21" s="107">
        <v>-0.32942343053589063</v>
      </c>
      <c r="M21" s="108">
        <v>-0.31857741049789484</v>
      </c>
      <c r="N21" s="106">
        <v>0.119836668361065</v>
      </c>
      <c r="O21" s="107">
        <v>0</v>
      </c>
      <c r="P21" s="107">
        <v>0.12059140760566019</v>
      </c>
      <c r="Q21" s="107">
        <v>0</v>
      </c>
      <c r="R21" s="107">
        <v>0.1181445976115557</v>
      </c>
      <c r="S21" s="108">
        <v>0.12047939811970926</v>
      </c>
      <c r="T21" s="106">
        <v>0.10334543362091894</v>
      </c>
      <c r="U21" s="107">
        <v>0</v>
      </c>
      <c r="V21" s="107">
        <v>-0.46598651775543065</v>
      </c>
      <c r="W21" s="107">
        <v>0</v>
      </c>
      <c r="X21" s="107">
        <v>0.10443380253681102</v>
      </c>
      <c r="Y21" s="108">
        <v>0.1030256522808736</v>
      </c>
      <c r="Z21" s="106">
        <v>0.15324114770609601</v>
      </c>
      <c r="AA21" s="107">
        <v>0</v>
      </c>
      <c r="AB21" s="107">
        <v>0.16345900732205429</v>
      </c>
      <c r="AC21" s="107">
        <v>0</v>
      </c>
      <c r="AD21" s="107">
        <v>0.15558678595359174</v>
      </c>
      <c r="AE21" s="108">
        <v>0.15332058743616619</v>
      </c>
    </row>
    <row r="22" spans="1:31" s="93" customFormat="1" x14ac:dyDescent="0.3">
      <c r="A22" s="114" t="str">
        <f>GWP!A22</f>
        <v>Food waste_CF+Incineration+MBT(direct)</v>
      </c>
      <c r="B22" s="106">
        <v>-0.57920947597044459</v>
      </c>
      <c r="C22" s="107">
        <v>-5.0039749375819058</v>
      </c>
      <c r="D22" s="107">
        <v>-0.58092440630892794</v>
      </c>
      <c r="E22" s="107">
        <v>-8.0814228098394842</v>
      </c>
      <c r="F22" s="107">
        <v>-0.5695379075459559</v>
      </c>
      <c r="G22" s="108">
        <v>-0.58336662894508662</v>
      </c>
      <c r="H22" s="106">
        <v>-0.72108630837302767</v>
      </c>
      <c r="I22" s="107">
        <v>-6.5799733250432091</v>
      </c>
      <c r="J22" s="107">
        <v>-0.72871967103478907</v>
      </c>
      <c r="K22" s="107">
        <v>-6.6251028494983659</v>
      </c>
      <c r="L22" s="107">
        <v>-0.7247994628187614</v>
      </c>
      <c r="M22" s="108">
        <v>-0.72527640817606154</v>
      </c>
      <c r="N22" s="106">
        <v>-0.3317109872179993</v>
      </c>
      <c r="O22" s="107">
        <v>-2.7682769782862926</v>
      </c>
      <c r="P22" s="107">
        <v>-0.32894438580723318</v>
      </c>
      <c r="Q22" s="107">
        <v>-6.6023693044035001</v>
      </c>
      <c r="R22" s="107">
        <v>-0.32833333743548587</v>
      </c>
      <c r="S22" s="108">
        <v>-0.33494173747145412</v>
      </c>
      <c r="T22" s="106">
        <v>-6.853992554304919E-2</v>
      </c>
      <c r="U22" s="107">
        <v>-7.8753538695897642</v>
      </c>
      <c r="V22" s="107">
        <v>-0.85942666277017976</v>
      </c>
      <c r="W22" s="107">
        <v>-7.856216697255352</v>
      </c>
      <c r="X22" s="107">
        <v>-6.9264192644699421E-2</v>
      </c>
      <c r="Y22" s="108">
        <v>-6.782686889304497E-2</v>
      </c>
      <c r="Z22" s="106">
        <v>-4.960118123770553E-2</v>
      </c>
      <c r="AA22" s="107">
        <v>-0.56672999557903891</v>
      </c>
      <c r="AB22" s="107">
        <v>-6.4426594233075257E-2</v>
      </c>
      <c r="AC22" s="107">
        <v>-6.1904317326908007</v>
      </c>
      <c r="AD22" s="107">
        <v>-4.978869816817999E-2</v>
      </c>
      <c r="AE22" s="108">
        <v>-5.0201779666053534E-2</v>
      </c>
    </row>
    <row r="23" spans="1:31" s="93" customFormat="1" ht="27.6" x14ac:dyDescent="0.3">
      <c r="A23" s="114" t="str">
        <f>GWP!A23</f>
        <v>Food waste_CF+Avoided energy (incineration+MBT)</v>
      </c>
      <c r="B23" s="106">
        <v>8.8729543231866506E-2</v>
      </c>
      <c r="C23" s="107">
        <v>0.81905757589005912</v>
      </c>
      <c r="D23" s="107">
        <v>8.768466924516434E-2</v>
      </c>
      <c r="E23" s="107">
        <v>2.1910805519791139</v>
      </c>
      <c r="F23" s="107">
        <v>8.7464388406968768E-2</v>
      </c>
      <c r="G23" s="108">
        <v>8.8876525141322466E-2</v>
      </c>
      <c r="H23" s="106">
        <v>0.41377790018917865</v>
      </c>
      <c r="I23" s="107">
        <v>3.8020454755325663</v>
      </c>
      <c r="J23" s="107">
        <v>0.42162783989005492</v>
      </c>
      <c r="K23" s="107">
        <v>3.841692308590027</v>
      </c>
      <c r="L23" s="107">
        <v>0.41554387944364035</v>
      </c>
      <c r="M23" s="108">
        <v>0.41497968944432323</v>
      </c>
      <c r="N23" s="106">
        <v>6.7535663609470858E-2</v>
      </c>
      <c r="O23" s="107">
        <v>0.64110874900915127</v>
      </c>
      <c r="P23" s="107">
        <v>6.7295117520040429E-2</v>
      </c>
      <c r="Q23" s="107">
        <v>1.6939793147476254</v>
      </c>
      <c r="R23" s="107">
        <v>6.6933253636011908E-2</v>
      </c>
      <c r="S23" s="108">
        <v>6.8222966937402513E-2</v>
      </c>
      <c r="T23" s="106">
        <v>1.6447748669348426E-2</v>
      </c>
      <c r="U23" s="107">
        <v>2.0011207945667628</v>
      </c>
      <c r="V23" s="107">
        <v>0.21996817747937455</v>
      </c>
      <c r="W23" s="107">
        <v>1.9729372233966112</v>
      </c>
      <c r="X23" s="107">
        <v>1.6095236144301944E-2</v>
      </c>
      <c r="Y23" s="108">
        <v>1.6368389559136057E-2</v>
      </c>
      <c r="Z23" s="106">
        <v>0</v>
      </c>
      <c r="AA23" s="107">
        <v>0</v>
      </c>
      <c r="AB23" s="107">
        <v>0</v>
      </c>
      <c r="AC23" s="107">
        <v>2.4702074181157769</v>
      </c>
      <c r="AD23" s="107">
        <v>0</v>
      </c>
      <c r="AE23" s="108">
        <v>0</v>
      </c>
    </row>
    <row r="24" spans="1:31" s="93" customFormat="1" x14ac:dyDescent="0.3">
      <c r="A24" s="114" t="str">
        <f>GWP!A24</f>
        <v>Food waste_CF+Landfill</v>
      </c>
      <c r="B24" s="106">
        <v>0</v>
      </c>
      <c r="C24" s="107">
        <v>0</v>
      </c>
      <c r="D24" s="107">
        <v>0</v>
      </c>
      <c r="E24" s="107">
        <v>0</v>
      </c>
      <c r="F24" s="107">
        <v>0</v>
      </c>
      <c r="G24" s="108">
        <v>0</v>
      </c>
      <c r="H24" s="106">
        <v>0</v>
      </c>
      <c r="I24" s="107">
        <v>0</v>
      </c>
      <c r="J24" s="107">
        <v>0</v>
      </c>
      <c r="K24" s="107">
        <v>0</v>
      </c>
      <c r="L24" s="107">
        <v>0</v>
      </c>
      <c r="M24" s="108">
        <v>0</v>
      </c>
      <c r="N24" s="106">
        <v>-0.46674270784797606</v>
      </c>
      <c r="O24" s="107">
        <v>-4.0857578884060484</v>
      </c>
      <c r="P24" s="107">
        <v>-0.47759980956551717</v>
      </c>
      <c r="Q24" s="107">
        <v>0</v>
      </c>
      <c r="R24" s="107">
        <v>-0.476645742831039</v>
      </c>
      <c r="S24" s="108">
        <v>-0.48280207687451709</v>
      </c>
      <c r="T24" s="106">
        <v>0</v>
      </c>
      <c r="U24" s="107">
        <v>0</v>
      </c>
      <c r="V24" s="107">
        <v>0</v>
      </c>
      <c r="W24" s="107">
        <v>0</v>
      </c>
      <c r="X24" s="107">
        <v>0</v>
      </c>
      <c r="Y24" s="108">
        <v>0</v>
      </c>
      <c r="Z24" s="106">
        <v>-0.48052655625546997</v>
      </c>
      <c r="AA24" s="107">
        <v>-5.3920640260476365</v>
      </c>
      <c r="AB24" s="107">
        <v>-0.61304300462963968</v>
      </c>
      <c r="AC24" s="107">
        <v>0</v>
      </c>
      <c r="AD24" s="107">
        <v>-0.48227503756036244</v>
      </c>
      <c r="AE24" s="108">
        <v>-0.4740888347743954</v>
      </c>
    </row>
    <row r="25" spans="1:31" s="93" customFormat="1" x14ac:dyDescent="0.3">
      <c r="A25" s="114" t="str">
        <f>GWP!A25</f>
        <v>Food waste_CF+WWTP+dew</v>
      </c>
      <c r="B25" s="110">
        <v>-0.49289790058278865</v>
      </c>
      <c r="C25" s="111">
        <v>0</v>
      </c>
      <c r="D25" s="111">
        <v>-0.49865676736861986</v>
      </c>
      <c r="E25" s="111">
        <v>0</v>
      </c>
      <c r="F25" s="111">
        <v>-0.49559580877196108</v>
      </c>
      <c r="G25" s="112">
        <v>-0.50040301385306807</v>
      </c>
      <c r="H25" s="110">
        <v>0</v>
      </c>
      <c r="I25" s="111">
        <v>0</v>
      </c>
      <c r="J25" s="111">
        <v>0</v>
      </c>
      <c r="K25" s="111">
        <v>0</v>
      </c>
      <c r="L25" s="111">
        <v>0</v>
      </c>
      <c r="M25" s="112">
        <v>0</v>
      </c>
      <c r="N25" s="110">
        <v>-0.3901705032159743</v>
      </c>
      <c r="O25" s="111">
        <v>-0.10098493716282647</v>
      </c>
      <c r="P25" s="111">
        <v>-0.38935797794495647</v>
      </c>
      <c r="Q25" s="111">
        <v>0</v>
      </c>
      <c r="R25" s="111">
        <v>-0.38975097784306756</v>
      </c>
      <c r="S25" s="112">
        <v>-0.39391894101980113</v>
      </c>
      <c r="T25" s="110">
        <v>0</v>
      </c>
      <c r="U25" s="111">
        <v>0</v>
      </c>
      <c r="V25" s="111">
        <v>0</v>
      </c>
      <c r="W25" s="111">
        <v>0</v>
      </c>
      <c r="X25" s="111">
        <v>0</v>
      </c>
      <c r="Y25" s="112">
        <v>0</v>
      </c>
      <c r="Z25" s="110">
        <v>-0.39584643655660495</v>
      </c>
      <c r="AA25" s="111">
        <v>0</v>
      </c>
      <c r="AB25" s="111">
        <v>-0.5236037688436973</v>
      </c>
      <c r="AC25" s="111">
        <v>0</v>
      </c>
      <c r="AD25" s="111">
        <v>-0.39413149863320363</v>
      </c>
      <c r="AE25" s="112">
        <v>-0.39235034892347831</v>
      </c>
    </row>
    <row r="26" spans="1:31" s="93" customFormat="1" x14ac:dyDescent="0.3">
      <c r="A26" s="114" t="str">
        <f>GWP!A26</f>
        <v>Sludge_CF+PHA refinery</v>
      </c>
      <c r="B26" s="103">
        <v>0</v>
      </c>
      <c r="C26" s="104">
        <v>0</v>
      </c>
      <c r="D26" s="104">
        <v>0</v>
      </c>
      <c r="E26" s="104">
        <v>0</v>
      </c>
      <c r="F26" s="104">
        <v>0</v>
      </c>
      <c r="G26" s="105">
        <v>0</v>
      </c>
      <c r="H26" s="103">
        <v>0</v>
      </c>
      <c r="I26" s="104">
        <v>0</v>
      </c>
      <c r="J26" s="104">
        <v>0</v>
      </c>
      <c r="K26" s="104">
        <v>0</v>
      </c>
      <c r="L26" s="104">
        <v>0</v>
      </c>
      <c r="M26" s="105">
        <v>0</v>
      </c>
      <c r="N26" s="103">
        <v>0</v>
      </c>
      <c r="O26" s="104">
        <v>0</v>
      </c>
      <c r="P26" s="104">
        <v>0</v>
      </c>
      <c r="Q26" s="104">
        <v>0</v>
      </c>
      <c r="R26" s="104">
        <v>0</v>
      </c>
      <c r="S26" s="105">
        <v>0</v>
      </c>
      <c r="T26" s="103">
        <v>0</v>
      </c>
      <c r="U26" s="104">
        <v>0</v>
      </c>
      <c r="V26" s="104">
        <v>0</v>
      </c>
      <c r="W26" s="104">
        <v>0</v>
      </c>
      <c r="X26" s="104">
        <v>0</v>
      </c>
      <c r="Y26" s="105">
        <v>0</v>
      </c>
      <c r="Z26" s="103">
        <v>0</v>
      </c>
      <c r="AA26" s="104">
        <v>0</v>
      </c>
      <c r="AB26" s="104">
        <v>0</v>
      </c>
      <c r="AC26" s="104">
        <v>0</v>
      </c>
      <c r="AD26" s="104">
        <v>0</v>
      </c>
      <c r="AE26" s="105">
        <v>0</v>
      </c>
    </row>
    <row r="27" spans="1:31" s="93" customFormat="1" x14ac:dyDescent="0.3">
      <c r="A27" s="114" t="str">
        <f>GWP!A27</f>
        <v>Sludge_CF+Collection</v>
      </c>
      <c r="B27" s="106">
        <v>0</v>
      </c>
      <c r="C27" s="107">
        <v>0</v>
      </c>
      <c r="D27" s="107">
        <v>0</v>
      </c>
      <c r="E27" s="107">
        <v>0</v>
      </c>
      <c r="F27" s="107">
        <v>0</v>
      </c>
      <c r="G27" s="108">
        <v>0</v>
      </c>
      <c r="H27" s="106">
        <v>0</v>
      </c>
      <c r="I27" s="107">
        <v>0</v>
      </c>
      <c r="J27" s="107">
        <v>0</v>
      </c>
      <c r="K27" s="107">
        <v>0</v>
      </c>
      <c r="L27" s="107">
        <v>0</v>
      </c>
      <c r="M27" s="108">
        <v>0</v>
      </c>
      <c r="N27" s="106">
        <v>0</v>
      </c>
      <c r="O27" s="107">
        <v>0</v>
      </c>
      <c r="P27" s="107">
        <v>0</v>
      </c>
      <c r="Q27" s="107">
        <v>0</v>
      </c>
      <c r="R27" s="107">
        <v>0</v>
      </c>
      <c r="S27" s="108">
        <v>0</v>
      </c>
      <c r="T27" s="106">
        <v>0</v>
      </c>
      <c r="U27" s="107">
        <v>0</v>
      </c>
      <c r="V27" s="107">
        <v>0</v>
      </c>
      <c r="W27" s="107">
        <v>0</v>
      </c>
      <c r="X27" s="107">
        <v>0</v>
      </c>
      <c r="Y27" s="108">
        <v>0</v>
      </c>
      <c r="Z27" s="106">
        <v>0</v>
      </c>
      <c r="AA27" s="107">
        <v>0</v>
      </c>
      <c r="AB27" s="107">
        <v>0</v>
      </c>
      <c r="AC27" s="107">
        <v>0</v>
      </c>
      <c r="AD27" s="107">
        <v>0</v>
      </c>
      <c r="AE27" s="108">
        <v>0</v>
      </c>
    </row>
    <row r="28" spans="1:31" s="93" customFormat="1" x14ac:dyDescent="0.3">
      <c r="A28" s="114" t="str">
        <f>GWP!A28</f>
        <v>Sludge_CF+Direct AD</v>
      </c>
      <c r="B28" s="106">
        <v>-0.80975638974319275</v>
      </c>
      <c r="C28" s="107">
        <v>-0.80060955161584013</v>
      </c>
      <c r="D28" s="107">
        <v>-0.81015926030258689</v>
      </c>
      <c r="E28" s="107">
        <v>-0.8022469591367698</v>
      </c>
      <c r="F28" s="107">
        <v>-2.4529885536194795</v>
      </c>
      <c r="G28" s="108">
        <v>-2.4821775131816102</v>
      </c>
      <c r="H28" s="106">
        <v>-2.3970803311264968</v>
      </c>
      <c r="I28" s="107">
        <v>-2.3864122652296826</v>
      </c>
      <c r="J28" s="107">
        <v>-2.3733309970764767</v>
      </c>
      <c r="K28" s="107">
        <v>-2.3780850180691666</v>
      </c>
      <c r="L28" s="107">
        <v>-2.3503572905946482</v>
      </c>
      <c r="M28" s="108">
        <v>-2.4146540650659696</v>
      </c>
      <c r="N28" s="106">
        <v>-0.78270494950865144</v>
      </c>
      <c r="O28" s="107">
        <v>-0.77506353584805487</v>
      </c>
      <c r="P28" s="107">
        <v>-0.77598691317199009</v>
      </c>
      <c r="Q28" s="107">
        <v>-0.78591222552380835</v>
      </c>
      <c r="R28" s="107">
        <v>-1.2038305502028914</v>
      </c>
      <c r="S28" s="108">
        <v>-1.2017892579167029</v>
      </c>
      <c r="T28" s="106">
        <v>-1.0991112990289504</v>
      </c>
      <c r="U28" s="107">
        <v>-1.1024132975693481</v>
      </c>
      <c r="V28" s="107">
        <v>-1.1046503295258805</v>
      </c>
      <c r="W28" s="107">
        <v>-1.111932543835046</v>
      </c>
      <c r="X28" s="107">
        <v>-1.102682269433525</v>
      </c>
      <c r="Y28" s="108">
        <v>-1.1063153326041679</v>
      </c>
      <c r="Z28" s="106">
        <v>-0.86127100381409227</v>
      </c>
      <c r="AA28" s="107">
        <v>-0.85999188649602332</v>
      </c>
      <c r="AB28" s="107">
        <v>-0.8508149008046364</v>
      </c>
      <c r="AC28" s="107">
        <v>-0.85650472883835449</v>
      </c>
      <c r="AD28" s="107">
        <v>-2.8679459752573728</v>
      </c>
      <c r="AE28" s="108">
        <v>-2.8630843958107897</v>
      </c>
    </row>
    <row r="29" spans="1:31" s="93" customFormat="1" x14ac:dyDescent="0.3">
      <c r="A29" s="114" t="str">
        <f>GWP!A29</f>
        <v>Sludge_CF+Biogas use+avoided</v>
      </c>
      <c r="B29" s="106">
        <v>0.19129032069509752</v>
      </c>
      <c r="C29" s="107">
        <v>0.18977198050100863</v>
      </c>
      <c r="D29" s="107">
        <v>0.19169765663102067</v>
      </c>
      <c r="E29" s="107">
        <v>0.19054976053589351</v>
      </c>
      <c r="F29" s="107">
        <v>0.46243399894980669</v>
      </c>
      <c r="G29" s="108">
        <v>0.4726113023501361</v>
      </c>
      <c r="H29" s="106">
        <v>0.17371986812131171</v>
      </c>
      <c r="I29" s="107">
        <v>0.1716945383392898</v>
      </c>
      <c r="J29" s="107">
        <v>0.17246416757738367</v>
      </c>
      <c r="K29" s="107">
        <v>0.17303651457728242</v>
      </c>
      <c r="L29" s="107">
        <v>0.17505970811106561</v>
      </c>
      <c r="M29" s="108">
        <v>0.17393216307699597</v>
      </c>
      <c r="N29" s="106">
        <v>0.1059966667996375</v>
      </c>
      <c r="O29" s="107">
        <v>0.10365602164666926</v>
      </c>
      <c r="P29" s="107">
        <v>0.10245259019293725</v>
      </c>
      <c r="Q29" s="107">
        <v>0.10415007982576495</v>
      </c>
      <c r="R29" s="107">
        <v>0.15748186353550417</v>
      </c>
      <c r="S29" s="108">
        <v>0.16022698666483184</v>
      </c>
      <c r="T29" s="106">
        <v>0.28936962162938118</v>
      </c>
      <c r="U29" s="107">
        <v>0.29237827552853624</v>
      </c>
      <c r="V29" s="107">
        <v>0.28836799666234841</v>
      </c>
      <c r="W29" s="107">
        <v>0.28758098186637931</v>
      </c>
      <c r="X29" s="107">
        <v>0.28729769647694164</v>
      </c>
      <c r="Y29" s="108">
        <v>0.2873499624314711</v>
      </c>
      <c r="Z29" s="106">
        <v>0.13492671872945158</v>
      </c>
      <c r="AA29" s="107">
        <v>0.13579385057312746</v>
      </c>
      <c r="AB29" s="107">
        <v>0.13706636637026601</v>
      </c>
      <c r="AC29" s="107">
        <v>0.1368236781733502</v>
      </c>
      <c r="AD29" s="107">
        <v>0.28622311055881783</v>
      </c>
      <c r="AE29" s="108">
        <v>0.28750676648731743</v>
      </c>
    </row>
    <row r="30" spans="1:31" s="93" customFormat="1" x14ac:dyDescent="0.3">
      <c r="A30" s="114" t="str">
        <f>GWP!A30</f>
        <v>Sludge_CF+Composting</v>
      </c>
      <c r="B30" s="106">
        <v>-0.60267264630264938</v>
      </c>
      <c r="C30" s="107">
        <v>-0.60714270293141082</v>
      </c>
      <c r="D30" s="107">
        <v>-0.61155333228082809</v>
      </c>
      <c r="E30" s="107">
        <v>-0.60689129912313011</v>
      </c>
      <c r="F30" s="107">
        <v>0</v>
      </c>
      <c r="G30" s="108">
        <v>-1.9912665239168461</v>
      </c>
      <c r="H30" s="106">
        <v>0</v>
      </c>
      <c r="I30" s="107">
        <v>0</v>
      </c>
      <c r="J30" s="107">
        <v>0</v>
      </c>
      <c r="K30" s="107">
        <v>0</v>
      </c>
      <c r="L30" s="107">
        <v>0</v>
      </c>
      <c r="M30" s="108">
        <v>0</v>
      </c>
      <c r="N30" s="106">
        <v>-0.51644454974110343</v>
      </c>
      <c r="O30" s="107">
        <v>-0.5202998940153406</v>
      </c>
      <c r="P30" s="107">
        <v>-0.5162636618519163</v>
      </c>
      <c r="Q30" s="107">
        <v>-0.51401979875732806</v>
      </c>
      <c r="R30" s="107">
        <v>0</v>
      </c>
      <c r="S30" s="108">
        <v>-1.3663536455127139</v>
      </c>
      <c r="T30" s="106">
        <v>0</v>
      </c>
      <c r="U30" s="107">
        <v>0</v>
      </c>
      <c r="V30" s="107">
        <v>0</v>
      </c>
      <c r="W30" s="107">
        <v>0</v>
      </c>
      <c r="X30" s="107">
        <v>0</v>
      </c>
      <c r="Y30" s="108">
        <v>0</v>
      </c>
      <c r="Z30" s="106">
        <v>-0.82336445487873766</v>
      </c>
      <c r="AA30" s="107">
        <v>-0.83088732978082003</v>
      </c>
      <c r="AB30" s="107">
        <v>-0.82568019531704284</v>
      </c>
      <c r="AC30" s="107">
        <v>-0.82449052181139049</v>
      </c>
      <c r="AD30" s="107">
        <v>0</v>
      </c>
      <c r="AE30" s="108">
        <v>-2.1644650300935027</v>
      </c>
    </row>
    <row r="31" spans="1:31" s="93" customFormat="1" x14ac:dyDescent="0.3">
      <c r="A31" s="114" t="str">
        <f>GWP!A31</f>
        <v>Sludge_CF+UOL</v>
      </c>
      <c r="B31" s="106">
        <v>0.28525029831227017</v>
      </c>
      <c r="C31" s="107">
        <v>0.28384251237435121</v>
      </c>
      <c r="D31" s="107">
        <v>0.28189621361235706</v>
      </c>
      <c r="E31" s="107">
        <v>0.28352496673112082</v>
      </c>
      <c r="F31" s="107">
        <v>0</v>
      </c>
      <c r="G31" s="108">
        <v>0.29270170647401711</v>
      </c>
      <c r="H31" s="106">
        <v>0</v>
      </c>
      <c r="I31" s="107">
        <v>0</v>
      </c>
      <c r="J31" s="107">
        <v>0</v>
      </c>
      <c r="K31" s="107">
        <v>0</v>
      </c>
      <c r="L31" s="107">
        <v>0</v>
      </c>
      <c r="M31" s="108">
        <v>-0.33454819115819129</v>
      </c>
      <c r="N31" s="106">
        <v>0.18953080788931428</v>
      </c>
      <c r="O31" s="107">
        <v>0.18966871726520171</v>
      </c>
      <c r="P31" s="107">
        <v>0.1898614042702457</v>
      </c>
      <c r="Q31" s="107">
        <v>0.18999406805337568</v>
      </c>
      <c r="R31" s="107">
        <v>0</v>
      </c>
      <c r="S31" s="108">
        <v>0.32981774694784782</v>
      </c>
      <c r="T31" s="106">
        <v>0.42214673117076945</v>
      </c>
      <c r="U31" s="107">
        <v>0.40936164865911895</v>
      </c>
      <c r="V31" s="107">
        <v>0.42145072354806506</v>
      </c>
      <c r="W31" s="107">
        <v>0.42043142329400751</v>
      </c>
      <c r="X31" s="107">
        <v>0</v>
      </c>
      <c r="Y31" s="108">
        <v>0.41682608784550879</v>
      </c>
      <c r="Z31" s="106">
        <v>0.25567735439656497</v>
      </c>
      <c r="AA31" s="107">
        <v>0.2551141178300701</v>
      </c>
      <c r="AB31" s="107">
        <v>0.26022423869826605</v>
      </c>
      <c r="AC31" s="107">
        <v>0.26417392931051553</v>
      </c>
      <c r="AD31" s="107">
        <v>0</v>
      </c>
      <c r="AE31" s="108">
        <v>0.26999021712111076</v>
      </c>
    </row>
    <row r="32" spans="1:31" s="93" customFormat="1" x14ac:dyDescent="0.3">
      <c r="A32" s="114" t="str">
        <f>GWP!A32</f>
        <v>Sludge_CF+Incineration+MBT(direct)</v>
      </c>
      <c r="B32" s="106">
        <v>-0.22002139764467046</v>
      </c>
      <c r="C32" s="107">
        <v>-0.22196719957346006</v>
      </c>
      <c r="D32" s="107">
        <v>-0.22153990204682442</v>
      </c>
      <c r="E32" s="107">
        <v>-0.22255528230066846</v>
      </c>
      <c r="F32" s="107">
        <v>-1.8361266265670171</v>
      </c>
      <c r="G32" s="108">
        <v>0</v>
      </c>
      <c r="H32" s="106">
        <v>-1.4676571240361553</v>
      </c>
      <c r="I32" s="107">
        <v>-1.4543075805536829</v>
      </c>
      <c r="J32" s="107">
        <v>-1.4436121341516062</v>
      </c>
      <c r="K32" s="107">
        <v>-1.450952146162567</v>
      </c>
      <c r="L32" s="107">
        <v>-1.4587233800357586</v>
      </c>
      <c r="M32" s="108">
        <v>0</v>
      </c>
      <c r="N32" s="106">
        <v>0</v>
      </c>
      <c r="O32" s="107">
        <v>0</v>
      </c>
      <c r="P32" s="107">
        <v>0</v>
      </c>
      <c r="Q32" s="107">
        <v>0</v>
      </c>
      <c r="R32" s="107">
        <v>-0.79875349117273231</v>
      </c>
      <c r="S32" s="108">
        <v>0</v>
      </c>
      <c r="T32" s="106">
        <v>0</v>
      </c>
      <c r="U32" s="107">
        <v>0</v>
      </c>
      <c r="V32" s="107">
        <v>0</v>
      </c>
      <c r="W32" s="107">
        <v>0</v>
      </c>
      <c r="X32" s="107">
        <v>-1.4922096516029948</v>
      </c>
      <c r="Y32" s="108">
        <v>0</v>
      </c>
      <c r="Z32" s="106">
        <v>0</v>
      </c>
      <c r="AA32" s="107">
        <v>0</v>
      </c>
      <c r="AB32" s="107">
        <v>0</v>
      </c>
      <c r="AC32" s="107">
        <v>0</v>
      </c>
      <c r="AD32" s="107">
        <v>-1.3229281951065972</v>
      </c>
      <c r="AE32" s="108">
        <v>0</v>
      </c>
    </row>
    <row r="33" spans="1:31" s="93" customFormat="1" ht="27.6" x14ac:dyDescent="0.3">
      <c r="A33" s="114" t="str">
        <f>GWP!A33</f>
        <v>Sludge_CF+Avoided energy (incineration+MBT)</v>
      </c>
      <c r="B33" s="106">
        <v>4.9280296287514E-2</v>
      </c>
      <c r="C33" s="107">
        <v>4.9312187987231824E-2</v>
      </c>
      <c r="D33" s="107">
        <v>4.9717831314206012E-2</v>
      </c>
      <c r="E33" s="107">
        <v>4.9628515153267681E-2</v>
      </c>
      <c r="F33" s="107">
        <v>0.40523950442880802</v>
      </c>
      <c r="G33" s="108">
        <v>0</v>
      </c>
      <c r="H33" s="106">
        <v>0.2131436958878086</v>
      </c>
      <c r="I33" s="107">
        <v>0.21163272080157394</v>
      </c>
      <c r="J33" s="107">
        <v>0.21046916569822463</v>
      </c>
      <c r="K33" s="107">
        <v>0.21503957301478777</v>
      </c>
      <c r="L33" s="107">
        <v>0.21239364167931174</v>
      </c>
      <c r="M33" s="108">
        <v>0</v>
      </c>
      <c r="N33" s="106">
        <v>0</v>
      </c>
      <c r="O33" s="107">
        <v>0</v>
      </c>
      <c r="P33" s="107">
        <v>0</v>
      </c>
      <c r="Q33" s="107">
        <v>0</v>
      </c>
      <c r="R33" s="107">
        <v>0.37918760130312074</v>
      </c>
      <c r="S33" s="108">
        <v>0</v>
      </c>
      <c r="T33" s="106">
        <v>0</v>
      </c>
      <c r="U33" s="107">
        <v>0</v>
      </c>
      <c r="V33" s="107">
        <v>0</v>
      </c>
      <c r="W33" s="107">
        <v>0</v>
      </c>
      <c r="X33" s="107">
        <v>0.25626173197734092</v>
      </c>
      <c r="Y33" s="108">
        <v>0</v>
      </c>
      <c r="Z33" s="106">
        <v>0</v>
      </c>
      <c r="AA33" s="107">
        <v>0</v>
      </c>
      <c r="AB33" s="107">
        <v>0</v>
      </c>
      <c r="AC33" s="107">
        <v>0</v>
      </c>
      <c r="AD33" s="107">
        <v>0.28148599991761725</v>
      </c>
      <c r="AE33" s="108">
        <v>0</v>
      </c>
    </row>
    <row r="34" spans="1:31" s="93" customFormat="1" x14ac:dyDescent="0.3">
      <c r="A34" s="114" t="str">
        <f>GWP!A34</f>
        <v>Sludge_CF+Landfill</v>
      </c>
      <c r="B34" s="106">
        <v>0</v>
      </c>
      <c r="C34" s="107">
        <v>0</v>
      </c>
      <c r="D34" s="107">
        <v>0</v>
      </c>
      <c r="E34" s="107">
        <v>0</v>
      </c>
      <c r="F34" s="107">
        <v>0</v>
      </c>
      <c r="G34" s="108">
        <v>0</v>
      </c>
      <c r="H34" s="106">
        <v>0</v>
      </c>
      <c r="I34" s="107">
        <v>0</v>
      </c>
      <c r="J34" s="107">
        <v>0</v>
      </c>
      <c r="K34" s="107">
        <v>0</v>
      </c>
      <c r="L34" s="107">
        <v>0</v>
      </c>
      <c r="M34" s="108">
        <v>0</v>
      </c>
      <c r="N34" s="106">
        <v>0</v>
      </c>
      <c r="O34" s="107">
        <v>0</v>
      </c>
      <c r="P34" s="107">
        <v>0</v>
      </c>
      <c r="Q34" s="107">
        <v>0</v>
      </c>
      <c r="R34" s="107">
        <v>0</v>
      </c>
      <c r="S34" s="108">
        <v>0</v>
      </c>
      <c r="T34" s="106">
        <v>0</v>
      </c>
      <c r="U34" s="107">
        <v>0</v>
      </c>
      <c r="V34" s="107">
        <v>0</v>
      </c>
      <c r="W34" s="107">
        <v>0</v>
      </c>
      <c r="X34" s="107">
        <v>0</v>
      </c>
      <c r="Y34" s="108">
        <v>0</v>
      </c>
      <c r="Z34" s="106">
        <v>0</v>
      </c>
      <c r="AA34" s="107">
        <v>0</v>
      </c>
      <c r="AB34" s="107">
        <v>0</v>
      </c>
      <c r="AC34" s="107">
        <v>0</v>
      </c>
      <c r="AD34" s="107">
        <v>0</v>
      </c>
      <c r="AE34" s="108">
        <v>0</v>
      </c>
    </row>
    <row r="35" spans="1:31" s="93" customFormat="1" x14ac:dyDescent="0.3">
      <c r="A35" s="114" t="str">
        <f>GWP!A35</f>
        <v>Sludge_CF+WWTP+dew</v>
      </c>
      <c r="B35" s="110">
        <v>-0.75721086848748076</v>
      </c>
      <c r="C35" s="111">
        <v>-0.75450075382240023</v>
      </c>
      <c r="D35" s="111">
        <v>-0.76465982352545248</v>
      </c>
      <c r="E35" s="111">
        <v>-0.7596391506228658</v>
      </c>
      <c r="F35" s="111">
        <v>-0.73542605386303961</v>
      </c>
      <c r="G35" s="112">
        <v>-0.74418588351600279</v>
      </c>
      <c r="H35" s="110">
        <v>-0.74552278902900204</v>
      </c>
      <c r="I35" s="111">
        <v>-0.74695359040300979</v>
      </c>
      <c r="J35" s="111">
        <v>-0.74794062585163945</v>
      </c>
      <c r="K35" s="111">
        <v>-0.75014153494752112</v>
      </c>
      <c r="L35" s="111">
        <v>-0.73794168571803698</v>
      </c>
      <c r="M35" s="112">
        <v>0</v>
      </c>
      <c r="N35" s="110">
        <v>-0.61021669556619873</v>
      </c>
      <c r="O35" s="111">
        <v>-0.6137936656642129</v>
      </c>
      <c r="P35" s="111">
        <v>-0.60580818680392379</v>
      </c>
      <c r="Q35" s="111">
        <v>-0.6122102332415702</v>
      </c>
      <c r="R35" s="111">
        <v>-0.59912893391409916</v>
      </c>
      <c r="S35" s="112">
        <v>-0.60824047910675183</v>
      </c>
      <c r="T35" s="110">
        <v>0</v>
      </c>
      <c r="U35" s="111">
        <v>0</v>
      </c>
      <c r="V35" s="111">
        <v>0</v>
      </c>
      <c r="W35" s="111">
        <v>0</v>
      </c>
      <c r="X35" s="111">
        <v>-1.0502621831281267</v>
      </c>
      <c r="Y35" s="112">
        <v>0</v>
      </c>
      <c r="Z35" s="110">
        <v>-1.0402863911482834</v>
      </c>
      <c r="AA35" s="111">
        <v>-1.0409870330665916</v>
      </c>
      <c r="AB35" s="111">
        <v>-1.0334115851744603</v>
      </c>
      <c r="AC35" s="111">
        <v>-1.0194322444203845</v>
      </c>
      <c r="AD35" s="111">
        <v>-1.0108212040693201</v>
      </c>
      <c r="AE35" s="112">
        <v>-1.0114168594911472</v>
      </c>
    </row>
    <row r="36" spans="1:31" s="93" customFormat="1" x14ac:dyDescent="0.3">
      <c r="B36" s="91"/>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row>
    <row r="37" spans="1:31" x14ac:dyDescent="0.3">
      <c r="A37" s="91" t="str">
        <f>GWP!A37</f>
        <v>PHA_refinery</v>
      </c>
      <c r="B37" s="103">
        <f t="shared" ref="B37:AE37" si="0">SUM(B6:B7)</f>
        <v>14.723494622428628</v>
      </c>
      <c r="C37" s="104">
        <f t="shared" si="0"/>
        <v>14.705686733260533</v>
      </c>
      <c r="D37" s="104">
        <f t="shared" si="0"/>
        <v>14.663881800799217</v>
      </c>
      <c r="E37" s="104">
        <f t="shared" si="0"/>
        <v>14.693686904002529</v>
      </c>
      <c r="F37" s="104">
        <f t="shared" si="0"/>
        <v>14.712677784538275</v>
      </c>
      <c r="G37" s="105">
        <f t="shared" si="0"/>
        <v>14.70398596333921</v>
      </c>
      <c r="H37" s="103">
        <f t="shared" si="0"/>
        <v>12.892081185613275</v>
      </c>
      <c r="I37" s="104">
        <f t="shared" si="0"/>
        <v>12.885061767991273</v>
      </c>
      <c r="J37" s="104">
        <f t="shared" si="0"/>
        <v>12.901291478570744</v>
      </c>
      <c r="K37" s="104">
        <f t="shared" si="0"/>
        <v>12.92232155106128</v>
      </c>
      <c r="L37" s="104">
        <f t="shared" si="0"/>
        <v>12.931365756700982</v>
      </c>
      <c r="M37" s="105">
        <f t="shared" si="0"/>
        <v>12.858162073003358</v>
      </c>
      <c r="N37" s="103">
        <f t="shared" si="0"/>
        <v>12.64203634141329</v>
      </c>
      <c r="O37" s="104">
        <f t="shared" si="0"/>
        <v>12.640048279522226</v>
      </c>
      <c r="P37" s="104">
        <f t="shared" si="0"/>
        <v>12.673083319198609</v>
      </c>
      <c r="Q37" s="104">
        <f t="shared" si="0"/>
        <v>12.658238517974667</v>
      </c>
      <c r="R37" s="104">
        <f t="shared" si="0"/>
        <v>12.647316035877965</v>
      </c>
      <c r="S37" s="105">
        <f t="shared" si="0"/>
        <v>12.675293797747523</v>
      </c>
      <c r="T37" s="103">
        <f t="shared" si="0"/>
        <v>13.883656916255475</v>
      </c>
      <c r="U37" s="104">
        <f t="shared" si="0"/>
        <v>13.869526113392261</v>
      </c>
      <c r="V37" s="104">
        <f t="shared" si="0"/>
        <v>13.891342220083814</v>
      </c>
      <c r="W37" s="104">
        <f t="shared" si="0"/>
        <v>13.834842123050548</v>
      </c>
      <c r="X37" s="104">
        <f t="shared" si="0"/>
        <v>13.880202240078884</v>
      </c>
      <c r="Y37" s="105">
        <f t="shared" si="0"/>
        <v>13.881734865801251</v>
      </c>
      <c r="Z37" s="103">
        <f t="shared" si="0"/>
        <v>12.534242714261602</v>
      </c>
      <c r="AA37" s="104">
        <f t="shared" si="0"/>
        <v>12.517996023785068</v>
      </c>
      <c r="AB37" s="104">
        <f t="shared" si="0"/>
        <v>12.493027565540981</v>
      </c>
      <c r="AC37" s="104">
        <f t="shared" si="0"/>
        <v>12.550878623673492</v>
      </c>
      <c r="AD37" s="104">
        <f t="shared" si="0"/>
        <v>12.484238179264818</v>
      </c>
      <c r="AE37" s="105">
        <f t="shared" si="0"/>
        <v>12.492808435176782</v>
      </c>
    </row>
    <row r="38" spans="1:31" x14ac:dyDescent="0.3">
      <c r="A38" s="91" t="str">
        <f>GWP!A38</f>
        <v>PHA_waste</v>
      </c>
      <c r="B38" s="106">
        <f t="shared" ref="B38:AE38" si="1">SUM(B8:B15)</f>
        <v>2.9815106826636795</v>
      </c>
      <c r="C38" s="107">
        <f t="shared" si="1"/>
        <v>2.9737872138070136</v>
      </c>
      <c r="D38" s="107">
        <f t="shared" si="1"/>
        <v>2.9743953020598788</v>
      </c>
      <c r="E38" s="107">
        <f t="shared" si="1"/>
        <v>3.1130795732804528</v>
      </c>
      <c r="F38" s="107">
        <f t="shared" si="1"/>
        <v>5.6719247218613376</v>
      </c>
      <c r="G38" s="108">
        <f t="shared" si="1"/>
        <v>3.8500934761665908</v>
      </c>
      <c r="H38" s="106">
        <f t="shared" si="1"/>
        <v>4.7603424583540486</v>
      </c>
      <c r="I38" s="107">
        <f t="shared" si="1"/>
        <v>4.7688773857564097</v>
      </c>
      <c r="J38" s="107">
        <f t="shared" si="1"/>
        <v>4.7195741003080851</v>
      </c>
      <c r="K38" s="107">
        <f t="shared" si="1"/>
        <v>4.7844457758142278</v>
      </c>
      <c r="L38" s="107">
        <f t="shared" si="1"/>
        <v>4.7397097857289276</v>
      </c>
      <c r="M38" s="108">
        <f t="shared" si="1"/>
        <v>2.223072207271207</v>
      </c>
      <c r="N38" s="106">
        <f t="shared" si="1"/>
        <v>3.3434547952972427</v>
      </c>
      <c r="O38" s="107">
        <f t="shared" si="1"/>
        <v>3.3387599126246563</v>
      </c>
      <c r="P38" s="107">
        <f t="shared" si="1"/>
        <v>3.2711467539259962</v>
      </c>
      <c r="Q38" s="107">
        <f t="shared" si="1"/>
        <v>3.1265437435831078</v>
      </c>
      <c r="R38" s="107">
        <f t="shared" si="1"/>
        <v>5.6255235457054651</v>
      </c>
      <c r="S38" s="108">
        <f t="shared" si="1"/>
        <v>3.7810063555247284</v>
      </c>
      <c r="T38" s="106">
        <f t="shared" si="1"/>
        <v>2.2458317380070039</v>
      </c>
      <c r="U38" s="107">
        <f t="shared" si="1"/>
        <v>2.2673021930004165</v>
      </c>
      <c r="V38" s="107">
        <f t="shared" si="1"/>
        <v>2.30186965504191</v>
      </c>
      <c r="W38" s="107">
        <f t="shared" si="1"/>
        <v>2.243869429497841</v>
      </c>
      <c r="X38" s="107">
        <f t="shared" si="1"/>
        <v>5.5519003097503203</v>
      </c>
      <c r="Y38" s="108">
        <f t="shared" si="1"/>
        <v>2.3015945912655784</v>
      </c>
      <c r="Z38" s="106">
        <f t="shared" si="1"/>
        <v>3.5531347333278158</v>
      </c>
      <c r="AA38" s="107">
        <f t="shared" si="1"/>
        <v>3.5679224291587701</v>
      </c>
      <c r="AB38" s="107">
        <f t="shared" si="1"/>
        <v>3.645666108154729</v>
      </c>
      <c r="AC38" s="107">
        <f t="shared" si="1"/>
        <v>3.3761642643540117</v>
      </c>
      <c r="AD38" s="107">
        <f t="shared" si="1"/>
        <v>4.7425778635610376</v>
      </c>
      <c r="AE38" s="108">
        <f t="shared" si="1"/>
        <v>3.8885790312920441</v>
      </c>
    </row>
    <row r="39" spans="1:31" x14ac:dyDescent="0.3">
      <c r="A39" s="91" t="str">
        <f>GWP!A39</f>
        <v>Food waste_CF</v>
      </c>
      <c r="B39" s="106">
        <f t="shared" ref="B39:X39" si="2">SUM(B16:B25)</f>
        <v>-13.92751054403384</v>
      </c>
      <c r="C39" s="107">
        <f t="shared" si="2"/>
        <v>-11.78667678149338</v>
      </c>
      <c r="D39" s="107">
        <f t="shared" si="2"/>
        <v>-13.917546468375395</v>
      </c>
      <c r="E39" s="107">
        <f t="shared" si="2"/>
        <v>-13.466653366750096</v>
      </c>
      <c r="F39" s="107">
        <f t="shared" si="2"/>
        <v>-13.81844307790964</v>
      </c>
      <c r="G39" s="108">
        <f t="shared" si="2"/>
        <v>-13.865552837412297</v>
      </c>
      <c r="H39" s="106">
        <f t="shared" si="2"/>
        <v>-11.765823424962232</v>
      </c>
      <c r="I39" s="107">
        <f t="shared" si="2"/>
        <v>-9.5137302278143352</v>
      </c>
      <c r="J39" s="107">
        <f t="shared" si="2"/>
        <v>-11.751823457926193</v>
      </c>
      <c r="K39" s="107">
        <f t="shared" si="2"/>
        <v>-9.6456614095735844</v>
      </c>
      <c r="L39" s="107">
        <f t="shared" si="2"/>
        <v>-11.716549722810043</v>
      </c>
      <c r="M39" s="108">
        <f t="shared" si="2"/>
        <v>-11.749092889566004</v>
      </c>
      <c r="N39" s="106">
        <f t="shared" si="2"/>
        <v>-12.97689980813864</v>
      </c>
      <c r="O39" s="107">
        <f t="shared" si="2"/>
        <v>-13.493592762826951</v>
      </c>
      <c r="P39" s="107">
        <f t="shared" si="2"/>
        <v>-13.034354513184406</v>
      </c>
      <c r="Q39" s="107">
        <f t="shared" si="2"/>
        <v>-11.685473066890623</v>
      </c>
      <c r="R39" s="107">
        <f t="shared" si="2"/>
        <v>-13.04917471921113</v>
      </c>
      <c r="S39" s="108">
        <f t="shared" si="2"/>
        <v>-13.065793018477365</v>
      </c>
      <c r="T39" s="106">
        <f t="shared" si="2"/>
        <v>-13.557843129266873</v>
      </c>
      <c r="U39" s="107">
        <f t="shared" si="2"/>
        <v>-13.444221361835243</v>
      </c>
      <c r="V39" s="107">
        <f t="shared" si="2"/>
        <v>-12.824194881204702</v>
      </c>
      <c r="W39" s="107">
        <f t="shared" si="2"/>
        <v>-13.5725749334571</v>
      </c>
      <c r="X39" s="107">
        <f t="shared" si="2"/>
        <v>-13.58664381497214</v>
      </c>
      <c r="Y39" s="108">
        <f>SUM(Y16:Y25)</f>
        <v>-13.63545684916906</v>
      </c>
      <c r="Z39" s="106">
        <f t="shared" ref="Z39:AE39" si="3">SUM(Z16:Z25)</f>
        <v>-11.574989563226261</v>
      </c>
      <c r="AA39" s="107">
        <f t="shared" si="3"/>
        <v>-12.202988342792995</v>
      </c>
      <c r="AB39" s="107">
        <f t="shared" si="3"/>
        <v>-11.889124241872532</v>
      </c>
      <c r="AC39" s="107">
        <f t="shared" si="3"/>
        <v>-9.9614625392125333</v>
      </c>
      <c r="AD39" s="107">
        <f t="shared" si="3"/>
        <v>-11.604476100206528</v>
      </c>
      <c r="AE39" s="108">
        <f t="shared" si="3"/>
        <v>-11.581559732389422</v>
      </c>
    </row>
    <row r="40" spans="1:31" x14ac:dyDescent="0.3">
      <c r="A40" s="91" t="str">
        <f>GWP!A40</f>
        <v>Sludge_CF</v>
      </c>
      <c r="B40" s="106">
        <f t="shared" ref="B40:AE40" si="4">SUM(B26:B35)</f>
        <v>-1.8638403868831117</v>
      </c>
      <c r="C40" s="107">
        <f t="shared" si="4"/>
        <v>-1.8612935270805198</v>
      </c>
      <c r="D40" s="107">
        <f t="shared" si="4"/>
        <v>-1.8846006165981084</v>
      </c>
      <c r="E40" s="107">
        <f t="shared" si="4"/>
        <v>-1.8676294487631524</v>
      </c>
      <c r="F40" s="107">
        <f t="shared" si="4"/>
        <v>-4.1568677306709212</v>
      </c>
      <c r="G40" s="108">
        <f t="shared" si="4"/>
        <v>-4.4523169117903052</v>
      </c>
      <c r="H40" s="106">
        <f t="shared" si="4"/>
        <v>-4.2233966801825336</v>
      </c>
      <c r="I40" s="107">
        <f t="shared" si="4"/>
        <v>-4.2043461770455117</v>
      </c>
      <c r="J40" s="107">
        <f t="shared" si="4"/>
        <v>-4.1819504238041141</v>
      </c>
      <c r="K40" s="107">
        <f t="shared" si="4"/>
        <v>-4.1911026115871852</v>
      </c>
      <c r="L40" s="107">
        <f t="shared" si="4"/>
        <v>-4.1595690065580664</v>
      </c>
      <c r="M40" s="108">
        <f t="shared" si="4"/>
        <v>-2.5752700931471648</v>
      </c>
      <c r="N40" s="106">
        <f t="shared" si="4"/>
        <v>-1.6138387201270017</v>
      </c>
      <c r="O40" s="107">
        <f t="shared" si="4"/>
        <v>-1.6158323566157375</v>
      </c>
      <c r="P40" s="107">
        <f t="shared" si="4"/>
        <v>-1.6057447673646474</v>
      </c>
      <c r="Q40" s="107">
        <f t="shared" si="4"/>
        <v>-1.6179981096435661</v>
      </c>
      <c r="R40" s="107">
        <f t="shared" si="4"/>
        <v>-2.065043510451098</v>
      </c>
      <c r="S40" s="108">
        <f t="shared" si="4"/>
        <v>-2.6863386489234893</v>
      </c>
      <c r="T40" s="106">
        <f t="shared" si="4"/>
        <v>-0.38759494622879981</v>
      </c>
      <c r="U40" s="107">
        <f t="shared" si="4"/>
        <v>-0.40067337338169295</v>
      </c>
      <c r="V40" s="107">
        <f t="shared" si="4"/>
        <v>-0.39483160931546696</v>
      </c>
      <c r="W40" s="107">
        <f t="shared" si="4"/>
        <v>-0.40392013867465926</v>
      </c>
      <c r="X40" s="107">
        <f t="shared" si="4"/>
        <v>-3.1015946757103636</v>
      </c>
      <c r="Y40" s="108">
        <f t="shared" si="4"/>
        <v>-0.4021392823271881</v>
      </c>
      <c r="Z40" s="106">
        <f t="shared" si="4"/>
        <v>-2.3343177767150971</v>
      </c>
      <c r="AA40" s="107">
        <f t="shared" si="4"/>
        <v>-2.3409582809402374</v>
      </c>
      <c r="AB40" s="107">
        <f t="shared" si="4"/>
        <v>-2.3126160762276076</v>
      </c>
      <c r="AC40" s="107">
        <f t="shared" si="4"/>
        <v>-2.2994298875862635</v>
      </c>
      <c r="AD40" s="107">
        <f t="shared" si="4"/>
        <v>-4.6339862639568548</v>
      </c>
      <c r="AE40" s="108">
        <f t="shared" si="4"/>
        <v>-5.481469301787012</v>
      </c>
    </row>
    <row r="41" spans="1:31" x14ac:dyDescent="0.3">
      <c r="A41" s="91" t="str">
        <f>GWP!A41</f>
        <v>Waste</v>
      </c>
      <c r="B41" s="106">
        <v>0.21644228394196108</v>
      </c>
      <c r="C41" s="107">
        <v>0.21419623266185026</v>
      </c>
      <c r="D41" s="107">
        <v>0.21704252637640631</v>
      </c>
      <c r="E41" s="107">
        <v>-0.20698132465133476</v>
      </c>
      <c r="F41" s="107">
        <v>0.21688145970213923</v>
      </c>
      <c r="G41" s="108">
        <v>0.21804453041075608</v>
      </c>
      <c r="H41" s="106">
        <v>2.5830793549795866E-2</v>
      </c>
      <c r="I41" s="107">
        <v>2.4750638651849649E-2</v>
      </c>
      <c r="J41" s="107">
        <v>2.4214876900430921E-2</v>
      </c>
      <c r="K41" s="107">
        <v>2.3846601774067361E-2</v>
      </c>
      <c r="L41" s="107">
        <v>2.6629171048110356E-2</v>
      </c>
      <c r="M41" s="108">
        <v>2.2401975266903129E-2</v>
      </c>
      <c r="N41" s="106">
        <v>0.11501490416649181</v>
      </c>
      <c r="O41" s="107">
        <v>0.12018210920735603</v>
      </c>
      <c r="P41" s="107">
        <v>0.11973583030659218</v>
      </c>
      <c r="Q41" s="107">
        <v>-5.3305706078419446E-2</v>
      </c>
      <c r="R41" s="107">
        <v>0.11677147485180185</v>
      </c>
      <c r="S41" s="108">
        <v>0.12010080890306828</v>
      </c>
      <c r="T41" s="106">
        <v>-0.1386069694576649</v>
      </c>
      <c r="U41" s="107">
        <v>-0.13949048285488441</v>
      </c>
      <c r="V41" s="107">
        <v>-0.1323857098623511</v>
      </c>
      <c r="W41" s="107">
        <v>-0.1350874912165313</v>
      </c>
      <c r="X41" s="107">
        <v>-0.14057931999243756</v>
      </c>
      <c r="Y41" s="108">
        <v>-0.13662684471735553</v>
      </c>
      <c r="Z41" s="106">
        <v>0.12452888570660006</v>
      </c>
      <c r="AA41" s="107">
        <v>0.12445570051037727</v>
      </c>
      <c r="AB41" s="107">
        <v>0.12328584032067358</v>
      </c>
      <c r="AC41" s="107">
        <v>-0.23604451811329263</v>
      </c>
      <c r="AD41" s="107">
        <v>0.1258219036216485</v>
      </c>
      <c r="AE41" s="108">
        <v>0.12469118265985873</v>
      </c>
    </row>
    <row r="42" spans="1:31" x14ac:dyDescent="0.3">
      <c r="A42" s="113" t="str">
        <f>GWP!A42</f>
        <v>Total</v>
      </c>
      <c r="B42" s="106">
        <f>SUM(B37:B41)</f>
        <v>2.1300966581173162</v>
      </c>
      <c r="C42" s="107">
        <f t="shared" ref="C42:AE42" si="5">SUM(C37:C41)</f>
        <v>4.2456998711554963</v>
      </c>
      <c r="D42" s="107">
        <f t="shared" si="5"/>
        <v>2.0531725442619986</v>
      </c>
      <c r="E42" s="107">
        <f t="shared" si="5"/>
        <v>2.2655023371183978</v>
      </c>
      <c r="F42" s="107">
        <f t="shared" si="5"/>
        <v>2.6261731575211913</v>
      </c>
      <c r="G42" s="108">
        <f t="shared" si="5"/>
        <v>0.45425422071395616</v>
      </c>
      <c r="H42" s="106">
        <f t="shared" si="5"/>
        <v>1.6890343323723551</v>
      </c>
      <c r="I42" s="107">
        <f t="shared" si="5"/>
        <v>3.9606133875396852</v>
      </c>
      <c r="J42" s="107">
        <f t="shared" si="5"/>
        <v>1.7113065740489517</v>
      </c>
      <c r="K42" s="107">
        <f t="shared" si="5"/>
        <v>3.8938499074888049</v>
      </c>
      <c r="L42" s="107">
        <f t="shared" si="5"/>
        <v>1.8215859841099113</v>
      </c>
      <c r="M42" s="108">
        <f t="shared" si="5"/>
        <v>0.77927327282829895</v>
      </c>
      <c r="N42" s="106">
        <f t="shared" si="5"/>
        <v>1.5097675126113825</v>
      </c>
      <c r="O42" s="107">
        <f t="shared" si="5"/>
        <v>0.98956518191154941</v>
      </c>
      <c r="P42" s="107">
        <f t="shared" si="5"/>
        <v>1.4238666228821435</v>
      </c>
      <c r="Q42" s="107">
        <f t="shared" si="5"/>
        <v>2.4280053789451657</v>
      </c>
      <c r="R42" s="107">
        <f t="shared" si="5"/>
        <v>3.275392826773003</v>
      </c>
      <c r="S42" s="108">
        <f t="shared" si="5"/>
        <v>0.82426929477446664</v>
      </c>
      <c r="T42" s="106">
        <f t="shared" si="5"/>
        <v>2.0454436093091433</v>
      </c>
      <c r="U42" s="107">
        <f t="shared" si="5"/>
        <v>2.152443088320859</v>
      </c>
      <c r="V42" s="107">
        <f t="shared" si="5"/>
        <v>2.8417996747432026</v>
      </c>
      <c r="W42" s="107">
        <f t="shared" si="5"/>
        <v>1.9671289892000976</v>
      </c>
      <c r="X42" s="107">
        <f t="shared" si="5"/>
        <v>2.6032847391542617</v>
      </c>
      <c r="Y42" s="108">
        <f t="shared" si="5"/>
        <v>2.0091064808532257</v>
      </c>
      <c r="Z42" s="106">
        <f t="shared" si="5"/>
        <v>2.3025989933546605</v>
      </c>
      <c r="AA42" s="107">
        <f t="shared" si="5"/>
        <v>1.6664275297209812</v>
      </c>
      <c r="AB42" s="107">
        <f t="shared" si="5"/>
        <v>2.0602391959162434</v>
      </c>
      <c r="AC42" s="107">
        <f t="shared" si="5"/>
        <v>3.4301059431154144</v>
      </c>
      <c r="AD42" s="107">
        <f t="shared" si="5"/>
        <v>1.1141755822841224</v>
      </c>
      <c r="AE42" s="108">
        <f t="shared" si="5"/>
        <v>-0.5569503850477493</v>
      </c>
    </row>
    <row r="43" spans="1:31" x14ac:dyDescent="0.3">
      <c r="A43" s="113" t="str">
        <f>GWP!A43</f>
        <v>Err +</v>
      </c>
      <c r="B43" s="106">
        <v>1.4008571889567767</v>
      </c>
      <c r="C43" s="107">
        <v>4.2905799659598971</v>
      </c>
      <c r="D43" s="107">
        <v>1.4617936274205028</v>
      </c>
      <c r="E43" s="107">
        <v>4.3235176174823646</v>
      </c>
      <c r="F43" s="107">
        <v>1.8259640502642571</v>
      </c>
      <c r="G43" s="108">
        <v>1.7151463702802605</v>
      </c>
      <c r="H43" s="106">
        <v>1.3422617602657736</v>
      </c>
      <c r="I43" s="107">
        <v>3.9108059863497573</v>
      </c>
      <c r="J43" s="107">
        <v>1.2907214334720489</v>
      </c>
      <c r="K43" s="107">
        <v>3.9122097945657517</v>
      </c>
      <c r="L43" s="107">
        <v>1.4425268299748146</v>
      </c>
      <c r="M43" s="108">
        <v>1.2254149475107945</v>
      </c>
      <c r="N43" s="106">
        <v>0.98871909734657004</v>
      </c>
      <c r="O43" s="107">
        <v>4.217152692655799</v>
      </c>
      <c r="P43" s="107">
        <v>0.98833034314776969</v>
      </c>
      <c r="Q43" s="107">
        <v>4.2749650870410374</v>
      </c>
      <c r="R43" s="107">
        <v>1.6554883902999449</v>
      </c>
      <c r="S43" s="108">
        <v>1.3823155311702624</v>
      </c>
      <c r="T43" s="106">
        <v>1.5099213018627213</v>
      </c>
      <c r="U43" s="107">
        <v>4.4182042124746097</v>
      </c>
      <c r="V43" s="107">
        <v>1.0466326745618417</v>
      </c>
      <c r="W43" s="107">
        <v>4.4375750375581955</v>
      </c>
      <c r="X43" s="107">
        <v>1.7747378129451015</v>
      </c>
      <c r="Y43" s="108">
        <v>1.5741061871732063</v>
      </c>
      <c r="Z43" s="106">
        <v>0.99803759234655587</v>
      </c>
      <c r="AA43" s="107">
        <v>4.7583692796225776</v>
      </c>
      <c r="AB43" s="107">
        <v>1.1487646304806773</v>
      </c>
      <c r="AC43" s="107">
        <v>3.5582662639406148</v>
      </c>
      <c r="AD43" s="107">
        <v>1.3751564727256933</v>
      </c>
      <c r="AE43" s="108">
        <v>1.9695343731102621</v>
      </c>
    </row>
    <row r="44" spans="1:31" x14ac:dyDescent="0.3">
      <c r="A44" s="113" t="str">
        <f>GWP!A44</f>
        <v>Err -</v>
      </c>
      <c r="B44" s="110">
        <v>1.3281173384610883</v>
      </c>
      <c r="C44" s="111">
        <v>4.6473279570052082</v>
      </c>
      <c r="D44" s="111">
        <v>1.3655166287137122</v>
      </c>
      <c r="E44" s="111">
        <v>4.5975887645465896</v>
      </c>
      <c r="F44" s="111">
        <v>2.0336315689253155</v>
      </c>
      <c r="G44" s="112">
        <v>1.9832220693662566</v>
      </c>
      <c r="H44" s="110">
        <v>1.3167286621171661</v>
      </c>
      <c r="I44" s="111">
        <v>4.441331263304126</v>
      </c>
      <c r="J44" s="111">
        <v>1.2596956621291793</v>
      </c>
      <c r="K44" s="111">
        <v>4.3948411113987822</v>
      </c>
      <c r="L44" s="111">
        <v>1.3671480212933875</v>
      </c>
      <c r="M44" s="112">
        <v>1.2158629550933302</v>
      </c>
      <c r="N44" s="110">
        <v>0.92999284791836256</v>
      </c>
      <c r="O44" s="111">
        <v>4.6322230428573423</v>
      </c>
      <c r="P44" s="111">
        <v>0.94914958565170515</v>
      </c>
      <c r="Q44" s="111">
        <v>4.4628257232192921</v>
      </c>
      <c r="R44" s="111">
        <v>1.7348420367541788</v>
      </c>
      <c r="S44" s="112">
        <v>1.6935131765351881</v>
      </c>
      <c r="T44" s="110">
        <v>1.6260824645763075</v>
      </c>
      <c r="U44" s="111">
        <v>4.6018683410108867</v>
      </c>
      <c r="V44" s="111">
        <v>0.91358018767496585</v>
      </c>
      <c r="W44" s="111">
        <v>4.8910182931340511</v>
      </c>
      <c r="X44" s="111">
        <v>1.6408533570998109</v>
      </c>
      <c r="Y44" s="112">
        <v>1.5030092280163079</v>
      </c>
      <c r="Z44" s="110">
        <v>0.97202261596530315</v>
      </c>
      <c r="AA44" s="111">
        <v>5.2759193897082142</v>
      </c>
      <c r="AB44" s="111">
        <v>1.0976101006151677</v>
      </c>
      <c r="AC44" s="111">
        <v>4.156654073301091</v>
      </c>
      <c r="AD44" s="111">
        <v>1.4240452912119643</v>
      </c>
      <c r="AE44" s="112">
        <v>2.4755243875387967</v>
      </c>
    </row>
    <row r="45" spans="1:31" x14ac:dyDescent="0.3">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c r="AA45" s="107"/>
      <c r="AB45" s="107"/>
      <c r="AC45" s="107"/>
      <c r="AD45" s="107"/>
      <c r="AE45" s="107"/>
    </row>
    <row r="46" spans="1:31" s="57" customFormat="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31" ht="27.6" x14ac:dyDescent="0.3">
      <c r="B47" s="115" t="str">
        <f t="shared" ref="B47:AE47" si="6">B4</f>
        <v>FW_sep.</v>
      </c>
      <c r="C47" s="116" t="str">
        <f t="shared" si="6"/>
        <v>FW_residual</v>
      </c>
      <c r="D47" s="116" t="str">
        <f t="shared" si="6"/>
        <v>FW_AD</v>
      </c>
      <c r="E47" s="116" t="str">
        <f t="shared" si="6"/>
        <v>FW_Inc</v>
      </c>
      <c r="F47" s="116" t="str">
        <f t="shared" si="6"/>
        <v>SS_AD_Inc</v>
      </c>
      <c r="G47" s="117" t="str">
        <f t="shared" si="6"/>
        <v>SS_AD_UOL</v>
      </c>
      <c r="H47" s="115" t="str">
        <f t="shared" si="6"/>
        <v>FW_sep.</v>
      </c>
      <c r="I47" s="116" t="str">
        <f t="shared" si="6"/>
        <v>FW_residual</v>
      </c>
      <c r="J47" s="116" t="str">
        <f t="shared" si="6"/>
        <v>FW_AD</v>
      </c>
      <c r="K47" s="116" t="str">
        <f t="shared" si="6"/>
        <v>FW_Inc</v>
      </c>
      <c r="L47" s="116" t="str">
        <f t="shared" si="6"/>
        <v>SS_AD_Inc</v>
      </c>
      <c r="M47" s="117" t="str">
        <f t="shared" si="6"/>
        <v>SS_AD_UOL</v>
      </c>
      <c r="N47" s="115" t="str">
        <f t="shared" si="6"/>
        <v>FW_sep.</v>
      </c>
      <c r="O47" s="116" t="str">
        <f t="shared" si="6"/>
        <v>FW_residual</v>
      </c>
      <c r="P47" s="116" t="str">
        <f t="shared" si="6"/>
        <v>FW_AD</v>
      </c>
      <c r="Q47" s="116" t="str">
        <f t="shared" si="6"/>
        <v>FW_Inc</v>
      </c>
      <c r="R47" s="116" t="str">
        <f t="shared" si="6"/>
        <v>SS_AD_Inc</v>
      </c>
      <c r="S47" s="117" t="str">
        <f t="shared" si="6"/>
        <v>SS_AD_UOL</v>
      </c>
      <c r="T47" s="115" t="str">
        <f t="shared" si="6"/>
        <v>FW_sep.</v>
      </c>
      <c r="U47" s="116" t="str">
        <f t="shared" si="6"/>
        <v>FW_residual</v>
      </c>
      <c r="V47" s="116" t="str">
        <f t="shared" si="6"/>
        <v>FW_AD</v>
      </c>
      <c r="W47" s="116" t="str">
        <f t="shared" si="6"/>
        <v>FW_Inc</v>
      </c>
      <c r="X47" s="116" t="str">
        <f t="shared" si="6"/>
        <v>SS_AD_Inc</v>
      </c>
      <c r="Y47" s="117" t="str">
        <f t="shared" si="6"/>
        <v>SS_AD_UOL</v>
      </c>
      <c r="Z47" s="115" t="str">
        <f t="shared" si="6"/>
        <v>FW_sep.</v>
      </c>
      <c r="AA47" s="116" t="str">
        <f t="shared" si="6"/>
        <v>FW_residual</v>
      </c>
      <c r="AB47" s="116" t="str">
        <f t="shared" si="6"/>
        <v>FW_AD</v>
      </c>
      <c r="AC47" s="116" t="str">
        <f t="shared" si="6"/>
        <v>FW_Inc</v>
      </c>
      <c r="AD47" s="116" t="str">
        <f t="shared" si="6"/>
        <v>SS_AD_Inc</v>
      </c>
      <c r="AE47" s="117" t="str">
        <f t="shared" si="6"/>
        <v>SS_AD_UOL</v>
      </c>
    </row>
    <row r="48" spans="1:31" x14ac:dyDescent="0.3">
      <c r="A48" s="91" t="str">
        <f>GWP!A48</f>
        <v>Baseline</v>
      </c>
      <c r="B48" s="103">
        <f>B42</f>
        <v>2.1300966581173162</v>
      </c>
      <c r="C48" s="104">
        <f t="shared" ref="C48:AE48" si="7">C42</f>
        <v>4.2456998711554963</v>
      </c>
      <c r="D48" s="104">
        <f t="shared" si="7"/>
        <v>2.0531725442619986</v>
      </c>
      <c r="E48" s="104">
        <f t="shared" si="7"/>
        <v>2.2655023371183978</v>
      </c>
      <c r="F48" s="104">
        <f t="shared" si="7"/>
        <v>2.6261731575211913</v>
      </c>
      <c r="G48" s="105">
        <f t="shared" si="7"/>
        <v>0.45425422071395616</v>
      </c>
      <c r="H48" s="103">
        <f t="shared" si="7"/>
        <v>1.6890343323723551</v>
      </c>
      <c r="I48" s="104">
        <f t="shared" si="7"/>
        <v>3.9606133875396852</v>
      </c>
      <c r="J48" s="104">
        <f t="shared" si="7"/>
        <v>1.7113065740489517</v>
      </c>
      <c r="K48" s="104">
        <f t="shared" si="7"/>
        <v>3.8938499074888049</v>
      </c>
      <c r="L48" s="104">
        <f t="shared" si="7"/>
        <v>1.8215859841099113</v>
      </c>
      <c r="M48" s="105">
        <f t="shared" si="7"/>
        <v>0.77927327282829895</v>
      </c>
      <c r="N48" s="103">
        <f t="shared" si="7"/>
        <v>1.5097675126113825</v>
      </c>
      <c r="O48" s="104">
        <f t="shared" si="7"/>
        <v>0.98956518191154941</v>
      </c>
      <c r="P48" s="104">
        <f t="shared" si="7"/>
        <v>1.4238666228821435</v>
      </c>
      <c r="Q48" s="104">
        <f t="shared" si="7"/>
        <v>2.4280053789451657</v>
      </c>
      <c r="R48" s="104">
        <f t="shared" si="7"/>
        <v>3.275392826773003</v>
      </c>
      <c r="S48" s="105">
        <f t="shared" si="7"/>
        <v>0.82426929477446664</v>
      </c>
      <c r="T48" s="103">
        <f t="shared" si="7"/>
        <v>2.0454436093091433</v>
      </c>
      <c r="U48" s="104">
        <f t="shared" si="7"/>
        <v>2.152443088320859</v>
      </c>
      <c r="V48" s="104">
        <f t="shared" si="7"/>
        <v>2.8417996747432026</v>
      </c>
      <c r="W48" s="104">
        <f t="shared" si="7"/>
        <v>1.9671289892000976</v>
      </c>
      <c r="X48" s="104">
        <f t="shared" si="7"/>
        <v>2.6032847391542617</v>
      </c>
      <c r="Y48" s="105">
        <f t="shared" si="7"/>
        <v>2.0091064808532257</v>
      </c>
      <c r="Z48" s="103">
        <f t="shared" si="7"/>
        <v>2.3025989933546605</v>
      </c>
      <c r="AA48" s="104">
        <f t="shared" si="7"/>
        <v>1.6664275297209812</v>
      </c>
      <c r="AB48" s="104">
        <f t="shared" si="7"/>
        <v>2.0602391959162434</v>
      </c>
      <c r="AC48" s="104">
        <f t="shared" si="7"/>
        <v>3.4301059431154144</v>
      </c>
      <c r="AD48" s="104">
        <f t="shared" si="7"/>
        <v>1.1141755822841224</v>
      </c>
      <c r="AE48" s="105">
        <f t="shared" si="7"/>
        <v>-0.5569503850477493</v>
      </c>
    </row>
    <row r="49" spans="1:32" x14ac:dyDescent="0.3">
      <c r="A49" s="91" t="str">
        <f>GWP!A49</f>
        <v>LDPE</v>
      </c>
      <c r="B49" s="106">
        <v>2.2495620710194522</v>
      </c>
      <c r="C49" s="107">
        <v>2.2473244138955928</v>
      </c>
      <c r="D49" s="107">
        <v>2.2501679435821735</v>
      </c>
      <c r="E49" s="107">
        <v>1.9128775787140966</v>
      </c>
      <c r="F49" s="107">
        <v>2.2499846337385483</v>
      </c>
      <c r="G49" s="108">
        <v>2.2511722791425557</v>
      </c>
      <c r="H49" s="106">
        <v>2.1456855376760804</v>
      </c>
      <c r="I49" s="107">
        <v>2.1445842026649711</v>
      </c>
      <c r="J49" s="107">
        <v>2.1440836305506714</v>
      </c>
      <c r="K49" s="107">
        <v>2.1436958136992184</v>
      </c>
      <c r="L49" s="107">
        <v>2.1464861328295028</v>
      </c>
      <c r="M49" s="108">
        <v>2.1422316373592718</v>
      </c>
      <c r="N49" s="106">
        <v>2.2121768365523518</v>
      </c>
      <c r="O49" s="107">
        <v>2.2173999965320168</v>
      </c>
      <c r="P49" s="107">
        <v>2.2169248126779331</v>
      </c>
      <c r="Q49" s="107">
        <v>2.0665639179343653</v>
      </c>
      <c r="R49" s="107">
        <v>2.2140081028045411</v>
      </c>
      <c r="S49" s="108">
        <v>2.2172530974978484</v>
      </c>
      <c r="T49" s="106">
        <v>1.9812629556293975</v>
      </c>
      <c r="U49" s="107">
        <v>1.9803938164164387</v>
      </c>
      <c r="V49" s="107">
        <v>1.9874769627389266</v>
      </c>
      <c r="W49" s="107">
        <v>1.9847706929802547</v>
      </c>
      <c r="X49" s="107">
        <v>1.9792631681566473</v>
      </c>
      <c r="Y49" s="108">
        <v>1.9832114649318149</v>
      </c>
      <c r="Z49" s="106">
        <v>2.2318208533568966</v>
      </c>
      <c r="AA49" s="107">
        <v>2.2317476405263568</v>
      </c>
      <c r="AB49" s="107">
        <v>2.2305778012406154</v>
      </c>
      <c r="AC49" s="107">
        <v>1.8837986205685398</v>
      </c>
      <c r="AD49" s="107">
        <v>2.2331138538995607</v>
      </c>
      <c r="AE49" s="108">
        <v>2.2319831681760753</v>
      </c>
      <c r="AF49" s="123"/>
    </row>
    <row r="50" spans="1:32" x14ac:dyDescent="0.3">
      <c r="A50" s="91" t="str">
        <f>GWP!A50</f>
        <v>PP</v>
      </c>
      <c r="B50" s="106">
        <v>2.1369210130905372</v>
      </c>
      <c r="C50" s="107">
        <v>2.1346833559666778</v>
      </c>
      <c r="D50" s="107">
        <v>2.1375268856532585</v>
      </c>
      <c r="E50" s="107">
        <v>1.8002365207851811</v>
      </c>
      <c r="F50" s="107">
        <v>2.1373435758096333</v>
      </c>
      <c r="G50" s="108">
        <v>2.1385312212136407</v>
      </c>
      <c r="H50" s="106">
        <v>2.0330444797471654</v>
      </c>
      <c r="I50" s="107">
        <v>2.0319431447360561</v>
      </c>
      <c r="J50" s="107">
        <v>2.0314425726217564</v>
      </c>
      <c r="K50" s="107">
        <v>2.0310547557703034</v>
      </c>
      <c r="L50" s="107">
        <v>2.0338450749005883</v>
      </c>
      <c r="M50" s="108">
        <v>2.0295905794303568</v>
      </c>
      <c r="N50" s="106">
        <v>2.0995357786234368</v>
      </c>
      <c r="O50" s="107">
        <v>2.1047589386031018</v>
      </c>
      <c r="P50" s="107">
        <v>2.1042837547490185</v>
      </c>
      <c r="Q50" s="107">
        <v>1.9539228600054503</v>
      </c>
      <c r="R50" s="107">
        <v>2.1013670448756261</v>
      </c>
      <c r="S50" s="108">
        <v>2.1046120395689329</v>
      </c>
      <c r="T50" s="106">
        <v>1.8686218977004825</v>
      </c>
      <c r="U50" s="107">
        <v>1.8677527584875233</v>
      </c>
      <c r="V50" s="107">
        <v>1.8748359048100116</v>
      </c>
      <c r="W50" s="107">
        <v>1.8721296350513397</v>
      </c>
      <c r="X50" s="107">
        <v>1.8666221102277321</v>
      </c>
      <c r="Y50" s="108">
        <v>1.8705704070028997</v>
      </c>
      <c r="Z50" s="106">
        <v>2.1191797954279816</v>
      </c>
      <c r="AA50" s="107">
        <v>2.1191065825974418</v>
      </c>
      <c r="AB50" s="107">
        <v>2.1179367433117005</v>
      </c>
      <c r="AC50" s="107">
        <v>1.7711575626396248</v>
      </c>
      <c r="AD50" s="107">
        <v>2.1204727959706462</v>
      </c>
      <c r="AE50" s="108">
        <v>2.1193421102471599</v>
      </c>
      <c r="AF50" s="123"/>
    </row>
    <row r="51" spans="1:32" x14ac:dyDescent="0.3">
      <c r="A51" s="91" t="str">
        <f>GWP!A51</f>
        <v>PUR</v>
      </c>
      <c r="B51" s="106">
        <v>4.3098112184489938</v>
      </c>
      <c r="C51" s="107">
        <v>4.3075735613251336</v>
      </c>
      <c r="D51" s="107">
        <v>4.3104170910117148</v>
      </c>
      <c r="E51" s="107">
        <v>3.9731267261436374</v>
      </c>
      <c r="F51" s="107">
        <v>4.3102337811680895</v>
      </c>
      <c r="G51" s="108">
        <v>4.3114214265720969</v>
      </c>
      <c r="H51" s="106">
        <v>4.2059346851056212</v>
      </c>
      <c r="I51" s="107">
        <v>4.2048333500945123</v>
      </c>
      <c r="J51" s="107">
        <v>4.2043327779802127</v>
      </c>
      <c r="K51" s="107">
        <v>4.2039449611287596</v>
      </c>
      <c r="L51" s="107">
        <v>4.2067352802590445</v>
      </c>
      <c r="M51" s="108">
        <v>4.202480784788813</v>
      </c>
      <c r="N51" s="106">
        <v>4.2724259839818925</v>
      </c>
      <c r="O51" s="107">
        <v>4.2776491439615585</v>
      </c>
      <c r="P51" s="107">
        <v>4.2771739601074739</v>
      </c>
      <c r="Q51" s="107">
        <v>4.1268130653639066</v>
      </c>
      <c r="R51" s="107">
        <v>4.2742572502340828</v>
      </c>
      <c r="S51" s="108">
        <v>4.2775022449273896</v>
      </c>
      <c r="T51" s="106">
        <v>4.0415121030589392</v>
      </c>
      <c r="U51" s="107">
        <v>4.0406429638459791</v>
      </c>
      <c r="V51" s="107">
        <v>4.0477261101684681</v>
      </c>
      <c r="W51" s="107">
        <v>4.0450198404097959</v>
      </c>
      <c r="X51" s="107">
        <v>4.0395123155861885</v>
      </c>
      <c r="Y51" s="108">
        <v>4.0434606123613559</v>
      </c>
      <c r="Z51" s="106">
        <v>4.2920700007864383</v>
      </c>
      <c r="AA51" s="107">
        <v>4.291996787955898</v>
      </c>
      <c r="AB51" s="107">
        <v>4.2908269486701567</v>
      </c>
      <c r="AC51" s="107">
        <v>3.944047767998081</v>
      </c>
      <c r="AD51" s="107">
        <v>4.2933630013291015</v>
      </c>
      <c r="AE51" s="108">
        <v>4.2922323156056166</v>
      </c>
      <c r="AF51" s="123"/>
    </row>
    <row r="52" spans="1:32" x14ac:dyDescent="0.3">
      <c r="A52" s="91" t="str">
        <f>GWP!A52</f>
        <v>PHA1</v>
      </c>
      <c r="B52" s="106">
        <v>5.2721497155701709</v>
      </c>
      <c r="C52" s="107">
        <v>5.2699036642900605</v>
      </c>
      <c r="D52" s="107">
        <v>5.2727499580046171</v>
      </c>
      <c r="E52" s="107">
        <v>4.8487261069768746</v>
      </c>
      <c r="F52" s="107">
        <v>5.2725888913303489</v>
      </c>
      <c r="G52" s="108">
        <v>5.2737519620389657</v>
      </c>
      <c r="H52" s="106">
        <v>5.0815382251780052</v>
      </c>
      <c r="I52" s="107">
        <v>5.0804580702800592</v>
      </c>
      <c r="J52" s="107">
        <v>5.0799223085286407</v>
      </c>
      <c r="K52" s="107">
        <v>5.0795540334022773</v>
      </c>
      <c r="L52" s="107">
        <v>5.082336602676321</v>
      </c>
      <c r="M52" s="108">
        <v>5.0781094068951127</v>
      </c>
      <c r="N52" s="106">
        <v>5.1707223357947019</v>
      </c>
      <c r="O52" s="107">
        <v>5.1758895408355663</v>
      </c>
      <c r="P52" s="107">
        <v>5.1754432619348014</v>
      </c>
      <c r="Q52" s="107">
        <v>5.0024017255497899</v>
      </c>
      <c r="R52" s="107">
        <v>5.172478906480011</v>
      </c>
      <c r="S52" s="108">
        <v>5.1758082405312775</v>
      </c>
      <c r="T52" s="106">
        <v>4.917100462170545</v>
      </c>
      <c r="U52" s="107">
        <v>4.9162169487733252</v>
      </c>
      <c r="V52" s="107">
        <v>4.9233217217658591</v>
      </c>
      <c r="W52" s="107">
        <v>4.9206199404116786</v>
      </c>
      <c r="X52" s="107">
        <v>4.9151281116357719</v>
      </c>
      <c r="Y52" s="108">
        <v>4.9190805869108543</v>
      </c>
      <c r="Z52" s="106">
        <v>5.1802363173348107</v>
      </c>
      <c r="AA52" s="107">
        <v>5.1801631321385875</v>
      </c>
      <c r="AB52" s="107">
        <v>5.1789932719488831</v>
      </c>
      <c r="AC52" s="107">
        <v>4.8196629135149172</v>
      </c>
      <c r="AD52" s="107">
        <v>5.1815293352498575</v>
      </c>
      <c r="AE52" s="108">
        <v>5.1803986142880687</v>
      </c>
      <c r="AF52" s="123"/>
    </row>
    <row r="53" spans="1:32" x14ac:dyDescent="0.3">
      <c r="A53" s="91" t="str">
        <f>GWP!A53</f>
        <v>PHA2</v>
      </c>
      <c r="B53" s="106">
        <v>6.5152645117583603</v>
      </c>
      <c r="C53" s="107">
        <v>6.5130184604782499</v>
      </c>
      <c r="D53" s="107">
        <v>6.5158647541928065</v>
      </c>
      <c r="E53" s="107">
        <v>6.0918409031650649</v>
      </c>
      <c r="F53" s="107">
        <v>6.5157036875185383</v>
      </c>
      <c r="G53" s="108">
        <v>6.516866758227156</v>
      </c>
      <c r="H53" s="106">
        <v>6.3246530213661956</v>
      </c>
      <c r="I53" s="107">
        <v>6.3235728664682487</v>
      </c>
      <c r="J53" s="107">
        <v>6.3230371047168301</v>
      </c>
      <c r="K53" s="107">
        <v>6.3226688295904676</v>
      </c>
      <c r="L53" s="107">
        <v>6.3254513988645105</v>
      </c>
      <c r="M53" s="108">
        <v>6.3212242030833021</v>
      </c>
      <c r="N53" s="106">
        <v>6.4138371319828913</v>
      </c>
      <c r="O53" s="107">
        <v>6.4190043370237557</v>
      </c>
      <c r="P53" s="107">
        <v>6.4185580581229917</v>
      </c>
      <c r="Q53" s="107">
        <v>6.2455165217379802</v>
      </c>
      <c r="R53" s="107">
        <v>6.4155937026682013</v>
      </c>
      <c r="S53" s="108">
        <v>6.4189230367194678</v>
      </c>
      <c r="T53" s="106">
        <v>6.1602152583587344</v>
      </c>
      <c r="U53" s="107">
        <v>6.1593317449615146</v>
      </c>
      <c r="V53" s="107">
        <v>6.1664365179540486</v>
      </c>
      <c r="W53" s="107">
        <v>6.1637347365998689</v>
      </c>
      <c r="X53" s="107">
        <v>6.1582429078239622</v>
      </c>
      <c r="Y53" s="108">
        <v>6.1621953830990437</v>
      </c>
      <c r="Z53" s="106">
        <v>6.4233511135230001</v>
      </c>
      <c r="AA53" s="107">
        <v>6.4232779283267769</v>
      </c>
      <c r="AB53" s="107">
        <v>6.4221080681370726</v>
      </c>
      <c r="AC53" s="107">
        <v>6.0627777097031075</v>
      </c>
      <c r="AD53" s="107">
        <v>6.4246441314380469</v>
      </c>
      <c r="AE53" s="108">
        <v>6.423513410476259</v>
      </c>
      <c r="AF53" s="123"/>
    </row>
    <row r="54" spans="1:32" x14ac:dyDescent="0.3">
      <c r="A54" s="91" t="str">
        <f>GWP!A54</f>
        <v>PHA3</v>
      </c>
      <c r="B54" s="106">
        <v>5.4687676803653007</v>
      </c>
      <c r="C54" s="107">
        <v>5.4665216290851903</v>
      </c>
      <c r="D54" s="107">
        <v>5.4693679227997469</v>
      </c>
      <c r="E54" s="107">
        <v>5.0453440717720053</v>
      </c>
      <c r="F54" s="107">
        <v>5.4692068561254787</v>
      </c>
      <c r="G54" s="108">
        <v>5.4703699268340955</v>
      </c>
      <c r="H54" s="106">
        <v>5.2781561899731351</v>
      </c>
      <c r="I54" s="107">
        <v>5.27707603507519</v>
      </c>
      <c r="J54" s="107">
        <v>5.2765402733237714</v>
      </c>
      <c r="K54" s="107">
        <v>5.2761719981974071</v>
      </c>
      <c r="L54" s="107">
        <v>5.2789545674714509</v>
      </c>
      <c r="M54" s="108">
        <v>5.2747273716902425</v>
      </c>
      <c r="N54" s="106">
        <v>5.3673403005898317</v>
      </c>
      <c r="O54" s="107">
        <v>5.3725075056306952</v>
      </c>
      <c r="P54" s="107">
        <v>5.3720612267299312</v>
      </c>
      <c r="Q54" s="107">
        <v>5.1990196903449206</v>
      </c>
      <c r="R54" s="107">
        <v>5.3690968712751417</v>
      </c>
      <c r="S54" s="108">
        <v>5.3724262053264074</v>
      </c>
      <c r="T54" s="106">
        <v>5.1137184269656757</v>
      </c>
      <c r="U54" s="107">
        <v>5.112834913568455</v>
      </c>
      <c r="V54" s="107">
        <v>5.119939686560989</v>
      </c>
      <c r="W54" s="107">
        <v>5.1172379052068084</v>
      </c>
      <c r="X54" s="107">
        <v>5.1117460764309026</v>
      </c>
      <c r="Y54" s="108">
        <v>5.1156985517059841</v>
      </c>
      <c r="Z54" s="106">
        <v>5.3768542821299405</v>
      </c>
      <c r="AA54" s="107">
        <v>5.3767810969337173</v>
      </c>
      <c r="AB54" s="107">
        <v>5.375611236744013</v>
      </c>
      <c r="AC54" s="107">
        <v>5.016280878310047</v>
      </c>
      <c r="AD54" s="107">
        <v>5.3781473000449882</v>
      </c>
      <c r="AE54" s="108">
        <v>5.3770165790831985</v>
      </c>
      <c r="AF54" s="123"/>
    </row>
    <row r="55" spans="1:32" x14ac:dyDescent="0.3">
      <c r="A55" s="91" t="str">
        <f>GWP!A55</f>
        <v>Low CH4 leaking (biorefinery + CF)</v>
      </c>
      <c r="B55" s="106">
        <v>2.3363205217327425</v>
      </c>
      <c r="C55" s="107">
        <v>3.9820840852079389</v>
      </c>
      <c r="D55" s="107">
        <v>2.3468749514673002</v>
      </c>
      <c r="E55" s="107">
        <v>2.2766811105122753</v>
      </c>
      <c r="F55" s="107">
        <v>2.7535725853307751</v>
      </c>
      <c r="G55" s="108">
        <v>0.66125266258015558</v>
      </c>
      <c r="H55" s="106">
        <v>1.8261617164356241</v>
      </c>
      <c r="I55" s="107">
        <v>3.7815252038509599</v>
      </c>
      <c r="J55" s="107">
        <v>1.9649889231682756</v>
      </c>
      <c r="K55" s="107">
        <v>3.6950075515232976</v>
      </c>
      <c r="L55" s="107">
        <v>1.9292406224913496</v>
      </c>
      <c r="M55" s="108">
        <v>0.96882074460930168</v>
      </c>
      <c r="N55" s="106">
        <v>1.6105883758575712</v>
      </c>
      <c r="O55" s="107">
        <v>1.2072728663679713</v>
      </c>
      <c r="P55" s="107">
        <v>1.7782752397013104</v>
      </c>
      <c r="Q55" s="107">
        <v>2.4461125576170075</v>
      </c>
      <c r="R55" s="107">
        <v>3.4826595083838749</v>
      </c>
      <c r="S55" s="108">
        <v>1.0682337726389408</v>
      </c>
      <c r="T55" s="106">
        <v>1.8979514095995871</v>
      </c>
      <c r="U55" s="107">
        <v>1.7951088826315584</v>
      </c>
      <c r="V55" s="107">
        <v>2.9973814908585461</v>
      </c>
      <c r="W55" s="107">
        <v>1.8196449355652984</v>
      </c>
      <c r="X55" s="107">
        <v>2.4794669626604908</v>
      </c>
      <c r="Y55" s="108">
        <v>1.8573612147477374</v>
      </c>
      <c r="Z55" s="106">
        <v>2.3891457386018553</v>
      </c>
      <c r="AA55" s="107">
        <v>1.6297078875312707</v>
      </c>
      <c r="AB55" s="107">
        <v>2.2878959349096188</v>
      </c>
      <c r="AC55" s="107">
        <v>3.3828678323648171</v>
      </c>
      <c r="AD55" s="107">
        <v>1.2549191346838495</v>
      </c>
      <c r="AE55" s="108">
        <v>-0.49056931310003599</v>
      </c>
      <c r="AF55" s="123"/>
    </row>
    <row r="56" spans="1:32" x14ac:dyDescent="0.3">
      <c r="A56" s="91" t="str">
        <f>GWP!A56</f>
        <v>Biogas upgrading (biorefinery + CF)</v>
      </c>
      <c r="B56" s="106">
        <v>2.6733781232454046</v>
      </c>
      <c r="C56" s="107">
        <v>4.2153656019232146</v>
      </c>
      <c r="D56" s="107">
        <v>2.6662176892754852</v>
      </c>
      <c r="E56" s="107">
        <v>2.5066696808790714</v>
      </c>
      <c r="F56" s="107">
        <v>2.8376006110073759</v>
      </c>
      <c r="G56" s="108">
        <v>0.73414606358873324</v>
      </c>
      <c r="H56" s="106">
        <v>2.4361304868740681</v>
      </c>
      <c r="I56" s="107">
        <v>3.1486029299763056</v>
      </c>
      <c r="J56" s="107">
        <v>2.5631775262298495</v>
      </c>
      <c r="K56" s="107">
        <v>3.0610319290762185</v>
      </c>
      <c r="L56" s="107">
        <v>2.536433711292589</v>
      </c>
      <c r="M56" s="108">
        <v>1.5787815912014311</v>
      </c>
      <c r="N56" s="106">
        <v>2.5406734254591115</v>
      </c>
      <c r="O56" s="107">
        <v>1.2425728264025246</v>
      </c>
      <c r="P56" s="107">
        <v>2.6724560648382099</v>
      </c>
      <c r="Q56" s="107">
        <v>2.2367945406667618</v>
      </c>
      <c r="R56" s="107">
        <v>4.0927137368215698</v>
      </c>
      <c r="S56" s="108">
        <v>1.6946793638724118</v>
      </c>
      <c r="T56" s="106">
        <v>1.7591313311210919</v>
      </c>
      <c r="U56" s="107">
        <v>1.6577503964106202</v>
      </c>
      <c r="V56" s="107">
        <v>3.3985069417856728</v>
      </c>
      <c r="W56" s="107">
        <v>1.6655128482751012</v>
      </c>
      <c r="X56" s="107">
        <v>2.3343345419346146</v>
      </c>
      <c r="Y56" s="108">
        <v>1.7126583974954193</v>
      </c>
      <c r="Z56" s="106">
        <v>2.9299454912973535</v>
      </c>
      <c r="AA56" s="107">
        <v>1.6589034302780308</v>
      </c>
      <c r="AB56" s="107">
        <v>2.9828397378938409</v>
      </c>
      <c r="AC56" s="107">
        <v>3.4270632371802705</v>
      </c>
      <c r="AD56" s="107">
        <v>1.2772852696170023</v>
      </c>
      <c r="AE56" s="108">
        <v>-0.45509700728419522</v>
      </c>
    </row>
    <row r="57" spans="1:32" x14ac:dyDescent="0.3">
      <c r="A57" s="91" t="str">
        <f>GWP!A57</f>
        <v>Low CH4 leaking (only biorefinery)</v>
      </c>
      <c r="B57" s="106">
        <v>1.9650027894479047</v>
      </c>
      <c r="C57" s="107">
        <v>3.9431200084674396</v>
      </c>
      <c r="D57" s="107">
        <v>1.9721065801127744</v>
      </c>
      <c r="E57" s="107">
        <v>2.23764333293675</v>
      </c>
      <c r="F57" s="107">
        <v>2.3246935660319692</v>
      </c>
      <c r="G57" s="108">
        <v>0.23845328849859396</v>
      </c>
      <c r="H57" s="106">
        <v>1.4387665678063497</v>
      </c>
      <c r="I57" s="107">
        <v>3.7098127684777031</v>
      </c>
      <c r="J57" s="107">
        <v>1.5769069620052958</v>
      </c>
      <c r="K57" s="107">
        <v>3.6231942591867621</v>
      </c>
      <c r="L57" s="107">
        <v>1.5456014256190276</v>
      </c>
      <c r="M57" s="108">
        <v>0.58067111749756473</v>
      </c>
      <c r="N57" s="106">
        <v>1.2364894953508738</v>
      </c>
      <c r="O57" s="107">
        <v>1.1080547747858964</v>
      </c>
      <c r="P57" s="107">
        <v>1.4099753994738748</v>
      </c>
      <c r="Q57" s="107">
        <v>2.4028986113734563</v>
      </c>
      <c r="R57" s="107">
        <v>3.092823553478584</v>
      </c>
      <c r="S57" s="108">
        <v>0.6767756471345221</v>
      </c>
      <c r="T57" s="106">
        <v>1.8266431831964023</v>
      </c>
      <c r="U57" s="107">
        <v>1.7250312783735531</v>
      </c>
      <c r="V57" s="107">
        <v>2.5678286656027232</v>
      </c>
      <c r="W57" s="107">
        <v>1.7463917775694866</v>
      </c>
      <c r="X57" s="107">
        <v>2.4085810844610647</v>
      </c>
      <c r="Y57" s="108">
        <v>1.7856054344078318</v>
      </c>
      <c r="Z57" s="106">
        <v>2.1201126200647802</v>
      </c>
      <c r="AA57" s="107">
        <v>1.5898296471204012</v>
      </c>
      <c r="AB57" s="107">
        <v>1.9493627510018172</v>
      </c>
      <c r="AC57" s="107">
        <v>3.3434357730584878</v>
      </c>
      <c r="AD57" s="107">
        <v>0.94611825948303008</v>
      </c>
      <c r="AE57" s="108">
        <v>-0.80112443130445876</v>
      </c>
    </row>
    <row r="58" spans="1:32" x14ac:dyDescent="0.3">
      <c r="A58" s="91" t="str">
        <f>GWP!A58</f>
        <v>Biogas upgrading (only biorefinery)</v>
      </c>
      <c r="B58" s="106">
        <v>2.2253558424936108</v>
      </c>
      <c r="C58" s="107">
        <v>4.2044939302587068</v>
      </c>
      <c r="D58" s="107">
        <v>2.2358508735263456</v>
      </c>
      <c r="E58" s="107">
        <v>2.5017001782446546</v>
      </c>
      <c r="F58" s="107">
        <v>2.409289514151661</v>
      </c>
      <c r="G58" s="108">
        <v>0.36245605934092862</v>
      </c>
      <c r="H58" s="106">
        <v>0.72865994525568778</v>
      </c>
      <c r="I58" s="107">
        <v>3.0045637185335878</v>
      </c>
      <c r="J58" s="107">
        <v>0.86142750450355798</v>
      </c>
      <c r="K58" s="107">
        <v>2.912560531688686</v>
      </c>
      <c r="L58" s="107">
        <v>0.84877256856941341</v>
      </c>
      <c r="M58" s="108">
        <v>-0.13008408298194019</v>
      </c>
      <c r="N58" s="106">
        <v>0.95383194739929356</v>
      </c>
      <c r="O58" s="107">
        <v>0.82191756587009612</v>
      </c>
      <c r="P58" s="107">
        <v>1.1219486366053655</v>
      </c>
      <c r="Q58" s="107">
        <v>2.1404911510221001</v>
      </c>
      <c r="R58" s="107">
        <v>2.4750409335053702</v>
      </c>
      <c r="S58" s="108">
        <v>4.6768971186437525E-2</v>
      </c>
      <c r="T58" s="106">
        <v>1.626380462758293</v>
      </c>
      <c r="U58" s="107">
        <v>1.5286603997774904</v>
      </c>
      <c r="V58" s="107">
        <v>2.3742914266974715</v>
      </c>
      <c r="W58" s="107">
        <v>1.5383880257230906</v>
      </c>
      <c r="X58" s="107">
        <v>2.2049932089476632</v>
      </c>
      <c r="Y58" s="108">
        <v>1.5809452887760838</v>
      </c>
      <c r="Z58" s="106">
        <v>2.161647655158752</v>
      </c>
      <c r="AA58" s="107">
        <v>1.6170819055241508</v>
      </c>
      <c r="AB58" s="107">
        <v>1.9777755930418839</v>
      </c>
      <c r="AC58" s="107">
        <v>3.3830277437777672</v>
      </c>
      <c r="AD58" s="107">
        <v>0.64746877115395629</v>
      </c>
      <c r="AE58" s="108">
        <v>-1.1005175259743394</v>
      </c>
    </row>
    <row r="59" spans="1:32" x14ac:dyDescent="0.3">
      <c r="A59" s="91" t="str">
        <f>GWP!A59</f>
        <v>Average electricity</v>
      </c>
      <c r="B59" s="106">
        <v>1.8581398956984667</v>
      </c>
      <c r="C59" s="107">
        <v>3.627652955424626</v>
      </c>
      <c r="D59" s="107">
        <v>1.8532225083384164</v>
      </c>
      <c r="E59" s="107">
        <v>1.6817952154785678</v>
      </c>
      <c r="F59" s="107">
        <v>2.2836236518693709</v>
      </c>
      <c r="G59" s="108">
        <v>0.17351421140065004</v>
      </c>
      <c r="H59" s="106">
        <v>-3.1580950793802502</v>
      </c>
      <c r="I59" s="107">
        <v>8.1294415890411198E-2</v>
      </c>
      <c r="J59" s="107">
        <v>-3.0021219240778314</v>
      </c>
      <c r="K59" s="107">
        <v>-1.9027602136802546E-2</v>
      </c>
      <c r="L59" s="107">
        <v>-3.0414709617580957</v>
      </c>
      <c r="M59" s="108">
        <v>-3.9149524142171521</v>
      </c>
      <c r="N59" s="106">
        <v>0.59548089039044394</v>
      </c>
      <c r="O59" s="107">
        <v>1.492280763294751E-2</v>
      </c>
      <c r="P59" s="107">
        <v>0.78582268710887027</v>
      </c>
      <c r="Q59" s="107">
        <v>1.8436807397465054</v>
      </c>
      <c r="R59" s="107">
        <v>2.8093078677154195</v>
      </c>
      <c r="S59" s="108">
        <v>-6.770165775847703E-2</v>
      </c>
      <c r="T59" s="106">
        <v>0.31171017928428268</v>
      </c>
      <c r="U59" s="107">
        <v>0.52064675386573311</v>
      </c>
      <c r="V59" s="107">
        <v>1.8280507713403391</v>
      </c>
      <c r="W59" s="107">
        <v>0.54983833911822333</v>
      </c>
      <c r="X59" s="107">
        <v>0.92219212159933894</v>
      </c>
      <c r="Y59" s="108">
        <v>0.2589707635284445</v>
      </c>
      <c r="Z59" s="106">
        <v>0.17433868255773355</v>
      </c>
      <c r="AA59" s="107">
        <v>-0.44734745282555499</v>
      </c>
      <c r="AB59" s="107">
        <v>0.10659727142314757</v>
      </c>
      <c r="AC59" s="107">
        <v>1.4504952075838333</v>
      </c>
      <c r="AD59" s="107">
        <v>-0.91797172845866459</v>
      </c>
      <c r="AE59" s="108">
        <v>-2.7742122963378049</v>
      </c>
    </row>
    <row r="60" spans="1:32" x14ac:dyDescent="0.3">
      <c r="A60" s="91" t="str">
        <f>GWP!A60</f>
        <v>Average space heating</v>
      </c>
      <c r="B60" s="118">
        <v>1.8297341535489415</v>
      </c>
      <c r="C60" s="32">
        <v>3.7995171649883952</v>
      </c>
      <c r="D60" s="32">
        <v>1.8255745386888422</v>
      </c>
      <c r="E60" s="32">
        <v>2.2308314434203971</v>
      </c>
      <c r="F60" s="32">
        <v>2.2443492032291021</v>
      </c>
      <c r="G60" s="119">
        <v>0.18895603511340964</v>
      </c>
      <c r="H60" s="118">
        <v>0.71919047301930972</v>
      </c>
      <c r="I60" s="32">
        <v>2.9874714721657023</v>
      </c>
      <c r="J60" s="32">
        <v>0.86263231043976862</v>
      </c>
      <c r="K60" s="32">
        <v>2.9053173856992913</v>
      </c>
      <c r="L60" s="32">
        <v>0.82205047771822315</v>
      </c>
      <c r="M60" s="119">
        <v>-0.14151336693469657</v>
      </c>
      <c r="N60" s="118">
        <v>8.8428869781582486E-2</v>
      </c>
      <c r="O60" s="32">
        <v>-4.0441134173386351E-2</v>
      </c>
      <c r="P60" s="32">
        <v>0.25598345935680999</v>
      </c>
      <c r="Q60" s="32">
        <v>2.4815558839123764</v>
      </c>
      <c r="R60" s="32">
        <v>2.0223542379289143</v>
      </c>
      <c r="S60" s="119">
        <v>-0.39764947368398584</v>
      </c>
      <c r="T60" s="118">
        <v>1.9976204110687645</v>
      </c>
      <c r="U60" s="32">
        <v>1.8909590627339909</v>
      </c>
      <c r="V60" s="32">
        <v>2.7278559747957623</v>
      </c>
      <c r="W60" s="32">
        <v>1.9145990520999616</v>
      </c>
      <c r="X60" s="32">
        <v>2.574701197603372</v>
      </c>
      <c r="Y60" s="119">
        <v>1.9557409674931208</v>
      </c>
      <c r="Z60" s="118">
        <v>-0.24294476163366019</v>
      </c>
      <c r="AA60" s="32">
        <v>-0.77508718263551479</v>
      </c>
      <c r="AB60" s="32">
        <v>-0.41085403510908747</v>
      </c>
      <c r="AC60" s="32">
        <v>3.11958934387187</v>
      </c>
      <c r="AD60" s="32">
        <v>-1.3053758624016154</v>
      </c>
      <c r="AE60" s="119">
        <v>-3.0533635479191101</v>
      </c>
    </row>
    <row r="61" spans="1:32" x14ac:dyDescent="0.3">
      <c r="A61" s="91" t="str">
        <f>GWP!A61</f>
        <v>No NaOCl</v>
      </c>
      <c r="B61" s="118">
        <v>1.2814568691241564</v>
      </c>
      <c r="C61" s="32">
        <v>3.2472001497959142</v>
      </c>
      <c r="D61" s="32">
        <v>1.2866693059207435</v>
      </c>
      <c r="E61" s="32">
        <v>1.5098819764945124</v>
      </c>
      <c r="F61" s="32">
        <v>1.7593445996900661</v>
      </c>
      <c r="G61" s="119">
        <v>-0.3206764592838301</v>
      </c>
      <c r="H61" s="118">
        <v>0.86092738254757084</v>
      </c>
      <c r="I61" s="32">
        <v>3.1452570542114047</v>
      </c>
      <c r="J61" s="32">
        <v>0.99842595413300228</v>
      </c>
      <c r="K61" s="32">
        <v>3.0674801436295236</v>
      </c>
      <c r="L61" s="32">
        <v>0.94389028135831554</v>
      </c>
      <c r="M61" s="119">
        <v>-2.3436965707353281E-3</v>
      </c>
      <c r="N61" s="118">
        <v>0.5592709334494117</v>
      </c>
      <c r="O61" s="32">
        <v>0.46069906930268756</v>
      </c>
      <c r="P61" s="32">
        <v>0.75650928449374455</v>
      </c>
      <c r="Q61" s="32">
        <v>1.7437412914703385</v>
      </c>
      <c r="R61" s="32">
        <v>2.5146199045337059</v>
      </c>
      <c r="S61" s="119">
        <v>8.7499568531437755E-2</v>
      </c>
      <c r="T61" s="118">
        <v>1.1349914938395402</v>
      </c>
      <c r="U61" s="32">
        <v>1.2702151441193807</v>
      </c>
      <c r="V61" s="32">
        <v>1.9822633912639809</v>
      </c>
      <c r="W61" s="32">
        <v>1.2969912587340988</v>
      </c>
      <c r="X61" s="32">
        <v>1.8017161513395421</v>
      </c>
      <c r="Y61" s="119">
        <v>1.1094855868521982</v>
      </c>
      <c r="Z61" s="118">
        <v>1.4332622074588459</v>
      </c>
      <c r="AA61" s="32">
        <v>0.87690089478557376</v>
      </c>
      <c r="AB61" s="32">
        <v>1.2333747238620161</v>
      </c>
      <c r="AC61" s="32">
        <v>2.64624615148242</v>
      </c>
      <c r="AD61" s="32">
        <v>0.36572086267593462</v>
      </c>
      <c r="AE61" s="119">
        <v>-1.3591782255508116</v>
      </c>
    </row>
    <row r="62" spans="1:32" x14ac:dyDescent="0.3">
      <c r="A62" s="91" t="str">
        <f>GWP!A62</f>
        <v>PHA composting</v>
      </c>
      <c r="B62" s="120">
        <v>2.1300966581173166</v>
      </c>
      <c r="C62" s="121">
        <v>4.2456998711554945</v>
      </c>
      <c r="D62" s="121">
        <v>2.0531725442620044</v>
      </c>
      <c r="E62" s="121">
        <v>2.2655023371183995</v>
      </c>
      <c r="F62" s="121">
        <v>2.6261731575211904</v>
      </c>
      <c r="G62" s="122">
        <v>0.45425422071395327</v>
      </c>
      <c r="H62" s="120">
        <v>1.6890343323723536</v>
      </c>
      <c r="I62" s="121">
        <v>3.9606133875396852</v>
      </c>
      <c r="J62" s="121">
        <v>1.7113065740489517</v>
      </c>
      <c r="K62" s="121">
        <v>3.8938499074888036</v>
      </c>
      <c r="L62" s="121">
        <v>1.8215859841099094</v>
      </c>
      <c r="M62" s="122">
        <v>0.7792732728283015</v>
      </c>
      <c r="N62" s="120">
        <v>1.5097675126113819</v>
      </c>
      <c r="O62" s="121">
        <v>0.98956518191154941</v>
      </c>
      <c r="P62" s="121">
        <v>1.4238666228821455</v>
      </c>
      <c r="Q62" s="121">
        <v>2.4280053789451705</v>
      </c>
      <c r="R62" s="121">
        <v>3.2753928267730053</v>
      </c>
      <c r="S62" s="122">
        <v>0.82426929477446731</v>
      </c>
      <c r="T62" s="120">
        <v>2.0454436093091424</v>
      </c>
      <c r="U62" s="121">
        <v>2.1524430883208585</v>
      </c>
      <c r="V62" s="121">
        <v>2.8417996747432035</v>
      </c>
      <c r="W62" s="121">
        <v>1.9671289892000976</v>
      </c>
      <c r="X62" s="121">
        <v>2.6032847391542608</v>
      </c>
      <c r="Y62" s="122">
        <v>2.0091064808532222</v>
      </c>
      <c r="Z62" s="120">
        <v>2.3025989933546596</v>
      </c>
      <c r="AA62" s="121">
        <v>1.666427529720983</v>
      </c>
      <c r="AB62" s="121">
        <v>2.0602391959162434</v>
      </c>
      <c r="AC62" s="121">
        <v>3.4301059431154153</v>
      </c>
      <c r="AD62" s="121">
        <v>1.1141755822841217</v>
      </c>
      <c r="AE62" s="122">
        <v>-0.5569503850477493</v>
      </c>
    </row>
    <row r="63" spans="1:32" x14ac:dyDescent="0.3">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{E83CD63C-1917-488A-9E4D-949F92947BD6}</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{F64114FC-1EA9-4C7A-B0C0-B66F0D1C5524}</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{50F97407-A9EB-4293-B2E7-3D485A7B50AE}</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{BBD7E389-A4FA-4F58-8522-A9D3DA353642}</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{6BA9A26F-F9D1-4621-BDD2-BE96AE576594}</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{9696BBF5-22E1-4CB9-8275-C1754BEFA1A9}</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{BDA3DE44-F63D-46EB-AD73-B58385FCE1EB}</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{03CE8D1C-7E81-4FBA-9CE4-E272858690AB}</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{83DCC9F9-F415-4D24-85C4-7D3FE59FED1E}</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{B5CB3736-389F-4A42-878B-8895F7998812}</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{7CFCF775-E45F-4227-905A-DA4126A7C63A}</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{38EA491C-80BC-4C4C-986D-9A63534CA7C8}</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{D99BA13D-946A-4087-98A2-7CA5D40D722C}</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{8C0395D1-4EC6-4201-BAA0-01FA49EBD559}</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{AB8AB2FF-D47A-4877-AEE7-4DBE7F467ABF}</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{0AAB93A0-6411-4598-A75C-3E15469BFF4D}</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{76B37316-9D67-4422-A40D-2D9F864BA2EF}</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{649C4E15-FA81-472C-B701-A990F07C36BD}</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{B8DEC00C-839C-4985-A7BD-EF3F2026F7C6}</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{203BD7B7-E889-48B3-BEE4-5DCC0B4AC339}</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{E8E3BDF1-5D50-42C5-939B-AE3279B94DD7}</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{BCF17F0F-4963-4C7C-9F16-B26331A63674}</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{31098FC0-DE08-4B51-BFDD-90E4E4B64AAD}</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{220E4DB7-0237-4E8C-9908-383FB1B34660}</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{C91895F1-CD3E-4CD3-89B9-21B9BC89640B}</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{2AE3DD24-2F67-495F-8726-3DAEF0E4CB62}</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{DBF6A85D-C51C-4E42-B89A-DAD5DA6D1FEC}</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{6699EAC4-181A-4C90-8408-59F09E5D8DBE}</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{7350C90B-29AD-4140-BEA9-C55E59ECD6DE}</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{06E09989-71D3-4403-B3A7-8F9EF88BDDD2}</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{5CD41E31-3C58-470F-A91F-092FD501C0CD}</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{252E0A00-9268-4964-A017-5443983DD7AD}</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{C3DC0242-8D89-4712-8727-AFDF161288F9}</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{22DA0EEC-7B47-456A-AC05-E5B4FA16D41D}</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{E3E39C6D-64A9-42FB-B569-2B85CE080511}</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{80976BD8-9911-4E0B-9623-5BB01503BBFE}</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{7266446D-262F-4E6B-8DDA-4E49572324CA}</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{5A5F824C-CD66-4D17-BAD7-867099A9EEF5}</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{BED180D2-3D6F-4211-AC19-DC93EE5ADCB2}</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{F3AC5598-26DC-4348-80C2-C1D9B1A0F39E}</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{566D6DBC-E037-4500-84AD-C47FC22C22D7}</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{68D25B83-BCC1-43CD-82CB-5017D077C5A6}</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{EF1180BC-67A5-4998-9E30-CA1439691BAE}</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{83F59C3B-9E4D-47F8-A140-FCACC275A205}</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{8AE2B09D-811A-4516-BCA2-2C97144F2C31}</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{9A693D53-1EE6-442A-9653-F7317F2ABB51}</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{4BD854A8-E746-4884-8BC3-CFF9DA867885}</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{7828E66F-36BE-4445-A7EA-CA76D5BB7EE5}</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{31AD0C13-5BE2-4F22-8628-507E2329C5E3}</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{9DB49A76-38C2-49D4-BB57-32AA0F7D5446}</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{1CE0E82B-4545-4025-B43C-BEE2E3FF7987}</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{DFC502E5-8FA3-472D-8A00-7FBF502D2E01}</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{EA0426E4-AB4A-4610-BFF7-44D3A07775A0}</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{C376D084-C92C-4B4E-BBD7-956FF9FD1A89}</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{C64A0BF6-9E25-40B3-B74B-7710343E2C1B}</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{37289A86-9790-409B-BEA2-CD46685198E3}</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{0FDBAAAE-6A8E-4D05-A6BF-EB2C765F7852}</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{C0FFE602-7CFB-4D09-9065-5795FB6A6BCA}</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{05D8DD5C-32A4-4762-A920-C0F7790F0E16}</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{D699AD35-F6C0-451C-812A-10CC3750D086}</x14:id>
        </ext>
      </extLst>
    </cfRule>
  </conditionalFormatting>
  <conditionalFormatting sqref="B41:AE41">
    <cfRule type="dataBar" priority="31">
      <dataBar>
        <cfvo type="min"/>
        <cfvo type="max"/>
        <color theme="7"/>
      </dataBar>
      <extLst>
        <ext xmlns:x14="http://schemas.microsoft.com/office/spreadsheetml/2009/9/main" uri="{B025F937-C7B1-47D3-B67F-A62EFF666E3E}">
          <x14:id>{0B48950F-E92C-43F5-885E-8AD04ABC6F7A}</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{AC39384C-28CE-494D-84FF-D334B01B5294}</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{0505FC65-DE97-4E55-AFF0-32A7DE567E21}</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{367B3734-0008-42E3-9C9D-F0DC383D7222}</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{D775D28C-00FF-42B9-905F-9FEEA6D881E8}</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{8331CD82-4027-48D0-AB3F-9B74865367C6}</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{F04B00CC-A84B-4B26-BFA2-49E2DF12112A}</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{9A6C9653-57B7-4C1F-911B-80667F87A362}</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{B51C8728-4715-4D4A-B437-F1D9DE7303FF}</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{07AB152D-52E8-4EFF-89BD-70F39EE1BF16}</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{E51CBF6B-7613-47D3-9E94-144E00C13CDB}</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{DFB8E6CF-C5F0-4C43-A90F-2AAF28CB7E29}</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{AC18A1AE-01B5-49DF-9F6A-13C7E271A2FF}</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{33192D9B-3E3D-4706-99DE-A0FF6BD3C856}</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{6AAE8220-021C-4DD0-8615-4EDD985C5456}</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{4967FC76-83D7-443E-89B9-194549596DF7}</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{D4FB2BCA-AEA2-4F47-ADDD-42BE431FCE8B}</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{F9C111C3-EF5F-4B2E-BB7D-6FE7197132C6}</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{0F1B186A-02E2-4D39-8E10-70F9C6D03F21}</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{EFF3E089-684D-4059-9FAC-6C08EFAACB7E}</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{24FF22DA-66A4-439A-92D7-58866B1AF6E9}</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{66F3E7AD-E382-46A9-B703-CAA31FE6C5B8}</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{A13F2270-43C2-4291-9946-3A9840D2A136}</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{A5EA3DB0-89DF-47AD-8F9A-2733E23833DF}</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{5A5D6D6C-C6DB-49FF-80E1-13167BB43857}</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{EBE99657-0B0B-4EAF-9108-7D6392C19CB3}</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{20136DB7-DD63-414B-B211-8FCDD606D8AA}</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{33ED0FC0-6ADC-43DF-8281-9A1EB3E02913}</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{5435CADF-ED6C-426A-B0C4-73532ADC2040}</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{8356D711-CB99-467D-8890-D2EB87199C99}</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{95540104-F85F-406A-B2C3-694E45AB3695}</x14:id>
        </ext>
      </extLst>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E83CD63C-1917-488A-9E4D-949F92947BD6}">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F64114FC-1EA9-4C7A-B0C0-B66F0D1C5524}">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50F97407-A9EB-4293-B2E7-3D485A7B50AE}">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BBD7E389-A4FA-4F58-8522-A9D3DA353642}">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6BA9A26F-F9D1-4621-BDD2-BE96AE576594}">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9696BBF5-22E1-4CB9-8275-C1754BEFA1A9}">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BDA3DE44-F63D-46EB-AD73-B58385FCE1EB}">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03CE8D1C-7E81-4FBA-9CE4-E272858690AB}">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83DCC9F9-F415-4D24-85C4-7D3FE59FED1E}">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B5CB3736-389F-4A42-878B-8895F7998812}">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7CFCF775-E45F-4227-905A-DA4126A7C63A}">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38EA491C-80BC-4C4C-986D-9A63534CA7C8}">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D99BA13D-946A-4087-98A2-7CA5D40D722C}">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8C0395D1-4EC6-4201-BAA0-01FA49EBD559}">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AB8AB2FF-D47A-4877-AEE7-4DBE7F467ABF}">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0AAB93A0-6411-4598-A75C-3E15469BFF4D}">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76B37316-9D67-4422-A40D-2D9F864BA2EF}">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649C4E15-FA81-472C-B701-A990F07C36BD}">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B8DEC00C-839C-4985-A7BD-EF3F2026F7C6}">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203BD7B7-E889-48B3-BEE4-5DCC0B4AC339}">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E8E3BDF1-5D50-42C5-939B-AE3279B94DD7}">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BCF17F0F-4963-4C7C-9F16-B26331A63674}">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31098FC0-DE08-4B51-BFDD-90E4E4B64AAD}">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220E4DB7-0237-4E8C-9908-383FB1B34660}">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C91895F1-CD3E-4CD3-89B9-21B9BC89640B}">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2AE3DD24-2F67-495F-8726-3DAEF0E4CB62}">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DBF6A85D-C51C-4E42-B89A-DAD5DA6D1FEC}">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6699EAC4-181A-4C90-8408-59F09E5D8DBE}">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7350C90B-29AD-4140-BEA9-C55E59ECD6DE}">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06E09989-71D3-4403-B3A7-8F9EF88BDDD2}">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5CD41E31-3C58-470F-A91F-092FD501C0CD}">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252E0A00-9268-4964-A017-5443983DD7AD}">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C3DC0242-8D89-4712-8727-AFDF161288F9}">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22DA0EEC-7B47-456A-AC05-E5B4FA16D41D}">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E3E39C6D-64A9-42FB-B569-2B85CE080511}">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80976BD8-9911-4E0B-9623-5BB01503BBFE}">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7266446D-262F-4E6B-8DDA-4E49572324CA}">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5A5F824C-CD66-4D17-BAD7-867099A9EEF5}">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BED180D2-3D6F-4211-AC19-DC93EE5ADCB2}">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F3AC5598-26DC-4348-80C2-C1D9B1A0F39E}">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566D6DBC-E037-4500-84AD-C47FC22C22D7}">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68D25B83-BCC1-43CD-82CB-5017D077C5A6}">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EF1180BC-67A5-4998-9E30-CA1439691BAE}">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83F59C3B-9E4D-47F8-A140-FCACC275A205}">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8AE2B09D-811A-4516-BCA2-2C97144F2C31}">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9A693D53-1EE6-442A-9653-F7317F2ABB51}">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4BD854A8-E746-4884-8BC3-CFF9DA867885}">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7828E66F-36BE-4445-A7EA-CA76D5BB7EE5}">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31AD0C13-5BE2-4F22-8628-507E2329C5E3}">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9DB49A76-38C2-49D4-BB57-32AA0F7D5446}">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1CE0E82B-4545-4025-B43C-BEE2E3FF7987}">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DFC502E5-8FA3-472D-8A00-7FBF502D2E01}">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EA0426E4-AB4A-4610-BFF7-44D3A07775A0}">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C376D084-C92C-4B4E-BBD7-956FF9FD1A89}">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C64A0BF6-9E25-40B3-B74B-7710343E2C1B}">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37289A86-9790-409B-BEA2-CD46685198E3}">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0FDBAAAE-6A8E-4D05-A6BF-EB2C765F7852}">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C0FFE602-7CFB-4D09-9065-5795FB6A6BCA}">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05D8DD5C-32A4-4762-A920-C0F7790F0E16}">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D699AD35-F6C0-451C-812A-10CC3750D086}">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0B48950F-E92C-43F5-885E-8AD04ABC6F7A}">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AC39384C-28CE-494D-84FF-D334B01B5294}">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0505FC65-DE97-4E55-AFF0-32A7DE567E21}">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367B3734-0008-42E3-9C9D-F0DC383D7222}">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D775D28C-00FF-42B9-905F-9FEEA6D881E8}">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8331CD82-4027-48D0-AB3F-9B74865367C6}">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F04B00CC-A84B-4B26-BFA2-49E2DF12112A}">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9A6C9653-57B7-4C1F-911B-80667F87A362}">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B51C8728-4715-4D4A-B437-F1D9DE7303FF}">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07AB152D-52E8-4EFF-89BD-70F39EE1BF16}">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E51CBF6B-7613-47D3-9E94-144E00C13CDB}">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DFB8E6CF-C5F0-4C43-A90F-2AAF28CB7E29}">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AC18A1AE-01B5-49DF-9F6A-13C7E271A2FF}">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33192D9B-3E3D-4706-99DE-A0FF6BD3C856}">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6AAE8220-021C-4DD0-8615-4EDD985C5456}">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4967FC76-83D7-443E-89B9-194549596DF7}">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D4FB2BCA-AEA2-4F47-ADDD-42BE431FCE8B}">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F9C111C3-EF5F-4B2E-BB7D-6FE7197132C6}">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0F1B186A-02E2-4D39-8E10-70F9C6D03F21}">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EFF3E089-684D-4059-9FAC-6C08EFAACB7E}">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24FF22DA-66A4-439A-92D7-58866B1AF6E9}">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66F3E7AD-E382-46A9-B703-CAA31FE6C5B8}">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A13F2270-43C2-4291-9946-3A9840D2A136}">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A5EA3DB0-89DF-47AD-8F9A-2733E23833DF}">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5A5D6D6C-C6DB-49FF-80E1-13167BB43857}">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EBE99657-0B0B-4EAF-9108-7D6392C19CB3}">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20136DB7-DD63-414B-B211-8FCDD606D8AA}">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33ED0FC0-6ADC-43DF-8281-9A1EB3E02913}">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5435CADF-ED6C-426A-B0C4-73532ADC2040}">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8356D711-CB99-467D-8890-D2EB87199C99}">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95540104-F85F-406A-B2C3-694E45AB3695}">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E63"/>
  <sheetViews>
    <sheetView zoomScale="85" zoomScaleNormal="85" workbookViewId="0">
      <pane xSplit="1" ySplit="5" topLeftCell="B15" activePane="bottomRight" state="frozen"/>
      <selection activeCell="A81" sqref="A81"/>
      <selection pane="topRight" activeCell="A81" sqref="A81"/>
      <selection pane="bottomLeft" activeCell="A81" sqref="A81"/>
      <selection pane="bottomRight" activeCell="A46" sqref="A46:XFD46"/>
    </sheetView>
  </sheetViews>
  <sheetFormatPr defaultColWidth="9.109375" defaultRowHeight="13.8" x14ac:dyDescent="0.3"/>
  <cols>
    <col min="1" max="1" width="33.44140625" style="57" customWidth="1"/>
    <col min="2" max="31" width="6.6640625" style="57" customWidth="1"/>
    <col min="32" max="16384" width="9.109375" style="57"/>
  </cols>
  <sheetData>
    <row r="1" spans="1:31" ht="18" x14ac:dyDescent="0.35">
      <c r="A1" s="56" t="s">
        <v>167</v>
      </c>
    </row>
    <row r="2" spans="1:31" x14ac:dyDescent="0.3">
      <c r="A2" s="58"/>
    </row>
    <row r="3" spans="1:31" x14ac:dyDescent="0.3">
      <c r="B3" s="164" t="s">
        <v>0</v>
      </c>
      <c r="C3" s="165"/>
      <c r="D3" s="165"/>
      <c r="E3" s="165"/>
      <c r="F3" s="165"/>
      <c r="G3" s="166"/>
      <c r="H3" s="164" t="s">
        <v>1</v>
      </c>
      <c r="I3" s="165"/>
      <c r="J3" s="165"/>
      <c r="K3" s="165"/>
      <c r="L3" s="165"/>
      <c r="M3" s="166"/>
      <c r="N3" s="164" t="s">
        <v>5</v>
      </c>
      <c r="O3" s="165"/>
      <c r="P3" s="165"/>
      <c r="Q3" s="165"/>
      <c r="R3" s="165"/>
      <c r="S3" s="166"/>
      <c r="T3" s="164" t="s">
        <v>6</v>
      </c>
      <c r="U3" s="165"/>
      <c r="V3" s="165"/>
      <c r="W3" s="165"/>
      <c r="X3" s="165"/>
      <c r="Y3" s="166"/>
      <c r="Z3" s="164" t="s">
        <v>7</v>
      </c>
      <c r="AA3" s="165"/>
      <c r="AB3" s="165"/>
      <c r="AC3" s="165"/>
      <c r="AD3" s="165"/>
      <c r="AE3" s="166"/>
    </row>
    <row r="4" spans="1:31" s="59" customFormat="1" ht="27.6" x14ac:dyDescent="0.3">
      <c r="B4" s="60" t="str">
        <f>GWP!B4</f>
        <v>FW_sep.</v>
      </c>
      <c r="C4" s="61" t="str">
        <f>GWP!C4</f>
        <v>FW_residual</v>
      </c>
      <c r="D4" s="61" t="str">
        <f>GWP!D4</f>
        <v>FW_AD</v>
      </c>
      <c r="E4" s="61" t="str">
        <f>GWP!E4</f>
        <v>FW_Inc</v>
      </c>
      <c r="F4" s="61" t="str">
        <f>GWP!F4</f>
        <v>SS_AD_Inc</v>
      </c>
      <c r="G4" s="62" t="str">
        <f>GWP!G4</f>
        <v>SS_AD_UOL</v>
      </c>
      <c r="H4" s="63" t="str">
        <f>GWP!H4</f>
        <v>FW_sep.</v>
      </c>
      <c r="I4" s="64" t="str">
        <f>GWP!I4</f>
        <v>FW_residual</v>
      </c>
      <c r="J4" s="64" t="str">
        <f>GWP!J4</f>
        <v>FW_AD</v>
      </c>
      <c r="K4" s="64" t="str">
        <f>GWP!K4</f>
        <v>FW_Inc</v>
      </c>
      <c r="L4" s="64" t="str">
        <f>GWP!L4</f>
        <v>SS_AD_Inc</v>
      </c>
      <c r="M4" s="65" t="str">
        <f>GWP!M4</f>
        <v>SS_AD_UOL</v>
      </c>
      <c r="N4" s="63" t="str">
        <f>GWP!N4</f>
        <v>FW_sep.</v>
      </c>
      <c r="O4" s="64" t="str">
        <f>GWP!O4</f>
        <v>FW_residual</v>
      </c>
      <c r="P4" s="64" t="str">
        <f>GWP!P4</f>
        <v>FW_AD</v>
      </c>
      <c r="Q4" s="64" t="str">
        <f>GWP!Q4</f>
        <v>FW_Inc</v>
      </c>
      <c r="R4" s="64" t="str">
        <f>GWP!R4</f>
        <v>SS_AD_Inc</v>
      </c>
      <c r="S4" s="65" t="str">
        <f>GWP!S4</f>
        <v>SS_AD_UOL</v>
      </c>
      <c r="T4" s="63" t="str">
        <f>GWP!T4</f>
        <v>FW_sep.</v>
      </c>
      <c r="U4" s="64" t="str">
        <f>GWP!U4</f>
        <v>FW_residual</v>
      </c>
      <c r="V4" s="64" t="str">
        <f>GWP!V4</f>
        <v>FW_AD</v>
      </c>
      <c r="W4" s="64" t="str">
        <f>GWP!W4</f>
        <v>FW_Inc</v>
      </c>
      <c r="X4" s="64" t="str">
        <f>GWP!X4</f>
        <v>SS_AD_Inc</v>
      </c>
      <c r="Y4" s="65" t="str">
        <f>GWP!Y4</f>
        <v>SS_AD_UOL</v>
      </c>
      <c r="Z4" s="63" t="str">
        <f>GWP!Z4</f>
        <v>FW_sep.</v>
      </c>
      <c r="AA4" s="64" t="str">
        <f>GWP!AA4</f>
        <v>FW_residual</v>
      </c>
      <c r="AB4" s="64" t="str">
        <f>GWP!AB4</f>
        <v>FW_AD</v>
      </c>
      <c r="AC4" s="64" t="str">
        <f>GWP!AC4</f>
        <v>FW_Inc</v>
      </c>
      <c r="AD4" s="64" t="str">
        <f>GWP!AD4</f>
        <v>SS_AD_Inc</v>
      </c>
      <c r="AE4" s="65" t="str">
        <f>GWP!AE4</f>
        <v>SS_AD_UOL</v>
      </c>
    </row>
    <row r="5" spans="1:31" s="59" customFormat="1" ht="27.6" x14ac:dyDescent="0.3">
      <c r="B5" s="66" t="s">
        <v>38</v>
      </c>
      <c r="C5" s="67" t="str">
        <f t="shared" ref="C5:AE5" si="0">B5</f>
        <v>kg CFC-11 Eq</v>
      </c>
      <c r="D5" s="67" t="str">
        <f t="shared" si="0"/>
        <v>kg CFC-11 Eq</v>
      </c>
      <c r="E5" s="67" t="str">
        <f t="shared" si="0"/>
        <v>kg CFC-11 Eq</v>
      </c>
      <c r="F5" s="67" t="str">
        <f t="shared" si="0"/>
        <v>kg CFC-11 Eq</v>
      </c>
      <c r="G5" s="68" t="str">
        <f t="shared" si="0"/>
        <v>kg CFC-11 Eq</v>
      </c>
      <c r="H5" s="66" t="str">
        <f t="shared" si="0"/>
        <v>kg CFC-11 Eq</v>
      </c>
      <c r="I5" s="67" t="str">
        <f t="shared" si="0"/>
        <v>kg CFC-11 Eq</v>
      </c>
      <c r="J5" s="67" t="str">
        <f t="shared" si="0"/>
        <v>kg CFC-11 Eq</v>
      </c>
      <c r="K5" s="67" t="str">
        <f t="shared" si="0"/>
        <v>kg CFC-11 Eq</v>
      </c>
      <c r="L5" s="67" t="str">
        <f t="shared" si="0"/>
        <v>kg CFC-11 Eq</v>
      </c>
      <c r="M5" s="68" t="str">
        <f t="shared" si="0"/>
        <v>kg CFC-11 Eq</v>
      </c>
      <c r="N5" s="66" t="str">
        <f t="shared" si="0"/>
        <v>kg CFC-11 Eq</v>
      </c>
      <c r="O5" s="67" t="str">
        <f t="shared" si="0"/>
        <v>kg CFC-11 Eq</v>
      </c>
      <c r="P5" s="67" t="str">
        <f t="shared" si="0"/>
        <v>kg CFC-11 Eq</v>
      </c>
      <c r="Q5" s="67" t="str">
        <f t="shared" si="0"/>
        <v>kg CFC-11 Eq</v>
      </c>
      <c r="R5" s="67" t="str">
        <f t="shared" si="0"/>
        <v>kg CFC-11 Eq</v>
      </c>
      <c r="S5" s="68" t="str">
        <f t="shared" si="0"/>
        <v>kg CFC-11 Eq</v>
      </c>
      <c r="T5" s="66" t="str">
        <f t="shared" si="0"/>
        <v>kg CFC-11 Eq</v>
      </c>
      <c r="U5" s="67" t="str">
        <f t="shared" si="0"/>
        <v>kg CFC-11 Eq</v>
      </c>
      <c r="V5" s="67" t="str">
        <f t="shared" si="0"/>
        <v>kg CFC-11 Eq</v>
      </c>
      <c r="W5" s="67" t="str">
        <f t="shared" si="0"/>
        <v>kg CFC-11 Eq</v>
      </c>
      <c r="X5" s="67" t="str">
        <f t="shared" si="0"/>
        <v>kg CFC-11 Eq</v>
      </c>
      <c r="Y5" s="68" t="str">
        <f t="shared" si="0"/>
        <v>kg CFC-11 Eq</v>
      </c>
      <c r="Z5" s="66" t="str">
        <f t="shared" si="0"/>
        <v>kg CFC-11 Eq</v>
      </c>
      <c r="AA5" s="67" t="str">
        <f t="shared" si="0"/>
        <v>kg CFC-11 Eq</v>
      </c>
      <c r="AB5" s="67" t="str">
        <f t="shared" si="0"/>
        <v>kg CFC-11 Eq</v>
      </c>
      <c r="AC5" s="67" t="str">
        <f t="shared" si="0"/>
        <v>kg CFC-11 Eq</v>
      </c>
      <c r="AD5" s="67" t="str">
        <f t="shared" si="0"/>
        <v>kg CFC-11 Eq</v>
      </c>
      <c r="AE5" s="68" t="str">
        <f t="shared" si="0"/>
        <v>kg CFC-11 Eq</v>
      </c>
    </row>
    <row r="6" spans="1:31" s="59" customFormat="1" x14ac:dyDescent="0.3">
      <c r="A6" s="80" t="str">
        <f>GWP!A6</f>
        <v>PHA_refinery+PHA refinery</v>
      </c>
      <c r="B6" s="69">
        <v>1.6582274908383155E-6</v>
      </c>
      <c r="C6" s="70">
        <v>1.700527786580185E-6</v>
      </c>
      <c r="D6" s="70">
        <v>1.6527546582654186E-6</v>
      </c>
      <c r="E6" s="70">
        <v>1.6878696777809716E-6</v>
      </c>
      <c r="F6" s="70">
        <v>1.6884221285745725E-6</v>
      </c>
      <c r="G6" s="71">
        <v>1.67793651069626E-6</v>
      </c>
      <c r="H6" s="69">
        <v>1.8128627677791449E-6</v>
      </c>
      <c r="I6" s="70">
        <v>1.7372887425331565E-6</v>
      </c>
      <c r="J6" s="70">
        <v>1.802800112548671E-6</v>
      </c>
      <c r="K6" s="70">
        <v>1.7804194317987218E-6</v>
      </c>
      <c r="L6" s="70">
        <v>1.8074453267174296E-6</v>
      </c>
      <c r="M6" s="71">
        <v>1.7948404503666669E-6</v>
      </c>
      <c r="N6" s="69">
        <v>1.6211975607260691E-6</v>
      </c>
      <c r="O6" s="70">
        <v>1.6265664299350995E-6</v>
      </c>
      <c r="P6" s="70">
        <v>1.6484282724650605E-6</v>
      </c>
      <c r="Q6" s="70">
        <v>1.6662562512578756E-6</v>
      </c>
      <c r="R6" s="70">
        <v>1.6344174459913553E-6</v>
      </c>
      <c r="S6" s="71">
        <v>1.6339494418776579E-6</v>
      </c>
      <c r="T6" s="69">
        <v>1.7430538510763819E-6</v>
      </c>
      <c r="U6" s="70">
        <v>1.7274351995548357E-6</v>
      </c>
      <c r="V6" s="70">
        <v>1.7599978156124704E-6</v>
      </c>
      <c r="W6" s="70">
        <v>1.7218442918133009E-6</v>
      </c>
      <c r="X6" s="70">
        <v>1.7317140789703056E-6</v>
      </c>
      <c r="Y6" s="71">
        <v>1.7739219185518152E-6</v>
      </c>
      <c r="Z6" s="69">
        <v>1.7077466870016496E-6</v>
      </c>
      <c r="AA6" s="70">
        <v>1.7110141748770852E-6</v>
      </c>
      <c r="AB6" s="70">
        <v>1.6943254997596859E-6</v>
      </c>
      <c r="AC6" s="70">
        <v>1.6850718546562942E-6</v>
      </c>
      <c r="AD6" s="70">
        <v>1.658456595845606E-6</v>
      </c>
      <c r="AE6" s="71">
        <v>1.6889075011008419E-6</v>
      </c>
    </row>
    <row r="7" spans="1:31" s="59" customFormat="1" x14ac:dyDescent="0.3">
      <c r="A7" s="80" t="str">
        <f>GWP!A7</f>
        <v>PHA_refinery+Collection</v>
      </c>
      <c r="B7" s="72">
        <v>2.0184116273936088E-8</v>
      </c>
      <c r="C7" s="73">
        <v>2.0455822757528638E-8</v>
      </c>
      <c r="D7" s="73">
        <v>2.0217328640837527E-8</v>
      </c>
      <c r="E7" s="73">
        <v>1.665632518661393E-8</v>
      </c>
      <c r="F7" s="73">
        <v>2.0467579647120301E-8</v>
      </c>
      <c r="G7" s="74">
        <v>2.0301125755385641E-8</v>
      </c>
      <c r="H7" s="72">
        <v>2.0185452580393313E-7</v>
      </c>
      <c r="I7" s="73">
        <v>2.0138440255965929E-7</v>
      </c>
      <c r="J7" s="73">
        <v>2.0232691449004545E-7</v>
      </c>
      <c r="K7" s="73">
        <v>2.0237174218123773E-7</v>
      </c>
      <c r="L7" s="73">
        <v>2.0173392667279056E-7</v>
      </c>
      <c r="M7" s="74">
        <v>2.0178042007109329E-7</v>
      </c>
      <c r="N7" s="72">
        <v>1.4932850736959259E-8</v>
      </c>
      <c r="O7" s="73">
        <v>1.4843242749891846E-8</v>
      </c>
      <c r="P7" s="73">
        <v>1.4746523338119902E-8</v>
      </c>
      <c r="Q7" s="73">
        <v>1.3463765666413753E-8</v>
      </c>
      <c r="R7" s="73">
        <v>1.5008718232876507E-8</v>
      </c>
      <c r="S7" s="74">
        <v>1.4827001072858844E-8</v>
      </c>
      <c r="T7" s="72">
        <v>1.0533746505295898E-7</v>
      </c>
      <c r="U7" s="73">
        <v>1.0594489864908797E-7</v>
      </c>
      <c r="V7" s="73">
        <v>1.0655907434436502E-7</v>
      </c>
      <c r="W7" s="73">
        <v>1.0545954710530159E-7</v>
      </c>
      <c r="X7" s="73">
        <v>1.0552943960540881E-7</v>
      </c>
      <c r="Y7" s="74">
        <v>1.057804855998427E-7</v>
      </c>
      <c r="Z7" s="72">
        <v>8.2564930064897675E-8</v>
      </c>
      <c r="AA7" s="73">
        <v>8.3849061560594391E-8</v>
      </c>
      <c r="AB7" s="73">
        <v>8.2185833927585313E-8</v>
      </c>
      <c r="AC7" s="73">
        <v>8.3143270476490727E-8</v>
      </c>
      <c r="AD7" s="73">
        <v>8.2685598901949376E-8</v>
      </c>
      <c r="AE7" s="74">
        <v>8.2774703148590192E-8</v>
      </c>
    </row>
    <row r="8" spans="1:31" s="59" customFormat="1" x14ac:dyDescent="0.3">
      <c r="A8" s="80" t="str">
        <f>GWP!A8</f>
        <v>PHA_waste+Direct AD</v>
      </c>
      <c r="B8" s="72">
        <v>4.3934359872762678E-8</v>
      </c>
      <c r="C8" s="73">
        <v>4.3488281933934775E-8</v>
      </c>
      <c r="D8" s="73">
        <v>4.3792600013775223E-8</v>
      </c>
      <c r="E8" s="73">
        <v>4.4325071654511776E-8</v>
      </c>
      <c r="F8" s="73">
        <v>1.1857206463788384E-7</v>
      </c>
      <c r="G8" s="74">
        <v>1.1819623512354211E-7</v>
      </c>
      <c r="H8" s="72">
        <v>9.6707098975073748E-8</v>
      </c>
      <c r="I8" s="73">
        <v>9.8384126339181198E-8</v>
      </c>
      <c r="J8" s="73">
        <v>9.8266482099964939E-8</v>
      </c>
      <c r="K8" s="73">
        <v>9.7518609470021096E-8</v>
      </c>
      <c r="L8" s="73">
        <v>9.7325139102624786E-8</v>
      </c>
      <c r="M8" s="74">
        <v>9.8459173008604955E-8</v>
      </c>
      <c r="N8" s="72">
        <v>7.1687244989367924E-8</v>
      </c>
      <c r="O8" s="73">
        <v>7.0295530259902027E-8</v>
      </c>
      <c r="P8" s="73">
        <v>7.0727472066667634E-8</v>
      </c>
      <c r="Q8" s="73">
        <v>6.8685367286854276E-8</v>
      </c>
      <c r="R8" s="73">
        <v>1.0576947132836851E-7</v>
      </c>
      <c r="S8" s="74">
        <v>1.044476361292746E-7</v>
      </c>
      <c r="T8" s="72">
        <v>9.6250965695412195E-8</v>
      </c>
      <c r="U8" s="73">
        <v>9.7729581483210609E-8</v>
      </c>
      <c r="V8" s="73">
        <v>9.629621696220499E-8</v>
      </c>
      <c r="W8" s="73">
        <v>9.7870611867825272E-8</v>
      </c>
      <c r="X8" s="73">
        <v>9.6521976996162469E-8</v>
      </c>
      <c r="Y8" s="74">
        <v>9.6247330801056086E-8</v>
      </c>
      <c r="Z8" s="72">
        <v>4.3729400968976074E-8</v>
      </c>
      <c r="AA8" s="73">
        <v>4.3805558407473094E-8</v>
      </c>
      <c r="AB8" s="73">
        <v>4.3361301387537373E-8</v>
      </c>
      <c r="AC8" s="73">
        <v>4.3542175033861518E-8</v>
      </c>
      <c r="AD8" s="73">
        <v>9.5213117613296543E-8</v>
      </c>
      <c r="AE8" s="74">
        <v>9.7485805185725312E-8</v>
      </c>
    </row>
    <row r="9" spans="1:31" s="59" customFormat="1" x14ac:dyDescent="0.3">
      <c r="A9" s="80" t="str">
        <f>GWP!A9</f>
        <v>PHA_waste+Biogas use+avoided</v>
      </c>
      <c r="B9" s="72">
        <v>-3.4276957798129169E-8</v>
      </c>
      <c r="C9" s="73">
        <v>-3.4264674498495597E-8</v>
      </c>
      <c r="D9" s="73">
        <v>-3.4201603088890655E-8</v>
      </c>
      <c r="E9" s="73">
        <v>-3.4322218851135787E-8</v>
      </c>
      <c r="F9" s="73">
        <v>-8.3967127909708539E-8</v>
      </c>
      <c r="G9" s="74">
        <v>-8.3190824230309731E-8</v>
      </c>
      <c r="H9" s="72">
        <v>-2.2528192586714237E-7</v>
      </c>
      <c r="I9" s="73">
        <v>-2.245161009591955E-7</v>
      </c>
      <c r="J9" s="73">
        <v>-2.2422992898706369E-7</v>
      </c>
      <c r="K9" s="73">
        <v>-2.2325050147616276E-7</v>
      </c>
      <c r="L9" s="73">
        <v>-2.2341884888012089E-7</v>
      </c>
      <c r="M9" s="74">
        <v>-2.2324429779820595E-7</v>
      </c>
      <c r="N9" s="72">
        <v>-3.5066543305228748E-8</v>
      </c>
      <c r="O9" s="73">
        <v>-3.4870363194698914E-8</v>
      </c>
      <c r="P9" s="73">
        <v>-3.5324804436174068E-8</v>
      </c>
      <c r="Q9" s="73">
        <v>-3.3639222432546353E-8</v>
      </c>
      <c r="R9" s="73">
        <v>-5.2937322103201935E-8</v>
      </c>
      <c r="S9" s="74">
        <v>-5.2480762882864812E-8</v>
      </c>
      <c r="T9" s="72">
        <v>-2.3064894804110102E-7</v>
      </c>
      <c r="U9" s="73">
        <v>-2.2634888935983112E-7</v>
      </c>
      <c r="V9" s="73">
        <v>-2.2556072532883516E-7</v>
      </c>
      <c r="W9" s="73">
        <v>-2.2758810784083712E-7</v>
      </c>
      <c r="X9" s="73">
        <v>-2.285357056762531E-7</v>
      </c>
      <c r="Y9" s="74">
        <v>-2.2817154018067304E-7</v>
      </c>
      <c r="Z9" s="72">
        <v>-3.0453395009889359E-8</v>
      </c>
      <c r="AA9" s="73">
        <v>-3.0472077642090134E-8</v>
      </c>
      <c r="AB9" s="73">
        <v>-3.0434675087905701E-8</v>
      </c>
      <c r="AC9" s="73">
        <v>-3.0489978784049566E-8</v>
      </c>
      <c r="AD9" s="73">
        <v>-6.3701559995488056E-8</v>
      </c>
      <c r="AE9" s="74">
        <v>-6.4400105981702561E-8</v>
      </c>
    </row>
    <row r="10" spans="1:31" s="59" customFormat="1" x14ac:dyDescent="0.3">
      <c r="A10" s="80" t="str">
        <f>GWP!A10</f>
        <v>PHA_waste+Composting</v>
      </c>
      <c r="B10" s="72">
        <v>3.2688093247775813E-8</v>
      </c>
      <c r="C10" s="73">
        <v>3.3231987552350035E-8</v>
      </c>
      <c r="D10" s="73">
        <v>3.3269743030443867E-8</v>
      </c>
      <c r="E10" s="73">
        <v>3.2843110559400067E-8</v>
      </c>
      <c r="F10" s="73">
        <v>0</v>
      </c>
      <c r="G10" s="74">
        <v>5.4522087384315188E-8</v>
      </c>
      <c r="H10" s="72">
        <v>0</v>
      </c>
      <c r="I10" s="73">
        <v>0</v>
      </c>
      <c r="J10" s="73">
        <v>0</v>
      </c>
      <c r="K10" s="73">
        <v>0</v>
      </c>
      <c r="L10" s="73">
        <v>0</v>
      </c>
      <c r="M10" s="74">
        <v>0</v>
      </c>
      <c r="N10" s="72">
        <v>3.3368567782290226E-8</v>
      </c>
      <c r="O10" s="73">
        <v>3.3631657892915861E-8</v>
      </c>
      <c r="P10" s="73">
        <v>3.3328221939097726E-8</v>
      </c>
      <c r="Q10" s="73">
        <v>3.3853878233222211E-8</v>
      </c>
      <c r="R10" s="73">
        <v>0</v>
      </c>
      <c r="S10" s="74">
        <v>4.2474281971113249E-8</v>
      </c>
      <c r="T10" s="72">
        <v>0</v>
      </c>
      <c r="U10" s="73">
        <v>0</v>
      </c>
      <c r="V10" s="73">
        <v>0</v>
      </c>
      <c r="W10" s="73">
        <v>0</v>
      </c>
      <c r="X10" s="73">
        <v>0</v>
      </c>
      <c r="Y10" s="74">
        <v>0</v>
      </c>
      <c r="Z10" s="72">
        <v>3.9145414809484126E-8</v>
      </c>
      <c r="AA10" s="73">
        <v>3.8815975040064629E-8</v>
      </c>
      <c r="AB10" s="73">
        <v>3.8834975198437286E-8</v>
      </c>
      <c r="AC10" s="73">
        <v>3.8508183697071381E-8</v>
      </c>
      <c r="AD10" s="73">
        <v>0</v>
      </c>
      <c r="AE10" s="74">
        <v>3.4679842494987274E-8</v>
      </c>
    </row>
    <row r="11" spans="1:31" s="59" customFormat="1" x14ac:dyDescent="0.3">
      <c r="A11" s="80" t="str">
        <f>GWP!A11</f>
        <v>PHA_waste+UOL</v>
      </c>
      <c r="B11" s="72">
        <v>-6.9442405154200053E-8</v>
      </c>
      <c r="C11" s="73">
        <v>-6.9886098714810038E-8</v>
      </c>
      <c r="D11" s="73">
        <v>-6.9717445073036582E-8</v>
      </c>
      <c r="E11" s="73">
        <v>-6.9833915531659987E-8</v>
      </c>
      <c r="F11" s="73">
        <v>0</v>
      </c>
      <c r="G11" s="74">
        <v>-6.5466217790009516E-8</v>
      </c>
      <c r="H11" s="72">
        <v>0</v>
      </c>
      <c r="I11" s="73">
        <v>0</v>
      </c>
      <c r="J11" s="73">
        <v>0</v>
      </c>
      <c r="K11" s="73">
        <v>0</v>
      </c>
      <c r="L11" s="73">
        <v>0</v>
      </c>
      <c r="M11" s="74">
        <v>-1.350857951193229E-7</v>
      </c>
      <c r="N11" s="72">
        <v>-3.0181736409021973E-8</v>
      </c>
      <c r="O11" s="73">
        <v>-2.9541905745130913E-8</v>
      </c>
      <c r="P11" s="73">
        <v>-2.9836832860933212E-8</v>
      </c>
      <c r="Q11" s="73">
        <v>-2.9082461598316658E-8</v>
      </c>
      <c r="R11" s="73">
        <v>0</v>
      </c>
      <c r="S11" s="74">
        <v>-4.8757983529168465E-8</v>
      </c>
      <c r="T11" s="72">
        <v>-1.3071543187738515E-7</v>
      </c>
      <c r="U11" s="73">
        <v>-1.2813574775486116E-7</v>
      </c>
      <c r="V11" s="73">
        <v>-1.3026249902752933E-7</v>
      </c>
      <c r="W11" s="73">
        <v>-1.2960006724303474E-7</v>
      </c>
      <c r="X11" s="73">
        <v>0</v>
      </c>
      <c r="Y11" s="74">
        <v>-1.2825629468685247E-7</v>
      </c>
      <c r="Z11" s="72">
        <v>-5.2354896664440928E-8</v>
      </c>
      <c r="AA11" s="73">
        <v>-5.2489949545435348E-8</v>
      </c>
      <c r="AB11" s="73">
        <v>-5.3492708640458196E-8</v>
      </c>
      <c r="AC11" s="73">
        <v>-5.2394071872063822E-8</v>
      </c>
      <c r="AD11" s="73">
        <v>0</v>
      </c>
      <c r="AE11" s="74">
        <v>-5.6521661258583392E-8</v>
      </c>
    </row>
    <row r="12" spans="1:31" s="59" customFormat="1" x14ac:dyDescent="0.3">
      <c r="A12" s="80" t="str">
        <f>GWP!A12</f>
        <v>PHA_waste+Incineration+MBT(direct)</v>
      </c>
      <c r="B12" s="72">
        <v>3.6482929934637512E-8</v>
      </c>
      <c r="C12" s="73">
        <v>3.6866738268611622E-8</v>
      </c>
      <c r="D12" s="73">
        <v>3.6472374221532214E-8</v>
      </c>
      <c r="E12" s="73">
        <v>3.8245410290151925E-8</v>
      </c>
      <c r="F12" s="73">
        <v>1.3543171533836302E-7</v>
      </c>
      <c r="G12" s="74">
        <v>2.1745648519835629E-8</v>
      </c>
      <c r="H12" s="72">
        <v>1.4345972255037804E-7</v>
      </c>
      <c r="I12" s="73">
        <v>1.4226946985721232E-7</v>
      </c>
      <c r="J12" s="73">
        <v>1.4313791860204774E-7</v>
      </c>
      <c r="K12" s="73">
        <v>1.4355048171851074E-7</v>
      </c>
      <c r="L12" s="73">
        <v>1.4291386092866334E-7</v>
      </c>
      <c r="M12" s="74">
        <v>6.0345622970352906E-8</v>
      </c>
      <c r="N12" s="72">
        <v>9.7370473358849329E-9</v>
      </c>
      <c r="O12" s="73">
        <v>9.6297916447008442E-9</v>
      </c>
      <c r="P12" s="73">
        <v>9.4737825434229599E-9</v>
      </c>
      <c r="Q12" s="73">
        <v>2.2896785107153024E-8</v>
      </c>
      <c r="R12" s="73">
        <v>1.0733635930689806E-7</v>
      </c>
      <c r="S12" s="74">
        <v>9.655702889403211E-9</v>
      </c>
      <c r="T12" s="72">
        <v>6.7838799658605745E-8</v>
      </c>
      <c r="U12" s="73">
        <v>6.7788960254362141E-8</v>
      </c>
      <c r="V12" s="73">
        <v>6.8096880925858051E-8</v>
      </c>
      <c r="W12" s="73">
        <v>6.869938331389585E-8</v>
      </c>
      <c r="X12" s="73">
        <v>1.5571039143898223E-7</v>
      </c>
      <c r="Y12" s="74">
        <v>6.7623763172134894E-8</v>
      </c>
      <c r="Z12" s="72">
        <v>2.794594052580399E-9</v>
      </c>
      <c r="AA12" s="73">
        <v>2.792981192746763E-9</v>
      </c>
      <c r="AB12" s="73">
        <v>2.7866678881721564E-9</v>
      </c>
      <c r="AC12" s="73">
        <v>2.0436316688208132E-8</v>
      </c>
      <c r="AD12" s="73">
        <v>6.1614086842221105E-8</v>
      </c>
      <c r="AE12" s="74">
        <v>2.7746251900351546E-9</v>
      </c>
    </row>
    <row r="13" spans="1:31" s="59" customFormat="1" ht="27.6" x14ac:dyDescent="0.3">
      <c r="A13" s="80" t="str">
        <f>GWP!A13</f>
        <v>PHA_waste+Avoided energy (incineration+MBT)</v>
      </c>
      <c r="B13" s="72">
        <v>-1.17815427634722E-8</v>
      </c>
      <c r="C13" s="73">
        <v>-1.1790295719931006E-8</v>
      </c>
      <c r="D13" s="73">
        <v>-1.1784890870004359E-8</v>
      </c>
      <c r="E13" s="73">
        <v>-1.821377362412696E-8</v>
      </c>
      <c r="F13" s="73">
        <v>-3.4448049613459341E-8</v>
      </c>
      <c r="G13" s="74">
        <v>-3.8302425247917202E-9</v>
      </c>
      <c r="H13" s="72">
        <v>-1.3659501633708954E-7</v>
      </c>
      <c r="I13" s="73">
        <v>-1.3493735057082526E-7</v>
      </c>
      <c r="J13" s="73">
        <v>-1.3115974739746595E-7</v>
      </c>
      <c r="K13" s="73">
        <v>-1.3408601473866831E-7</v>
      </c>
      <c r="L13" s="73">
        <v>-1.338541273400934E-7</v>
      </c>
      <c r="M13" s="74">
        <v>-3.3890310381719269E-8</v>
      </c>
      <c r="N13" s="72">
        <v>-3.434616038948969E-9</v>
      </c>
      <c r="O13" s="73">
        <v>-3.3691882289763336E-9</v>
      </c>
      <c r="P13" s="73">
        <v>-3.3407050719026567E-9</v>
      </c>
      <c r="Q13" s="73">
        <v>-8.9690421408461498E-9</v>
      </c>
      <c r="R13" s="73">
        <v>-1.0295416649930405E-8</v>
      </c>
      <c r="S13" s="74">
        <v>-3.4136120898030026E-9</v>
      </c>
      <c r="T13" s="72">
        <v>-1.487005725040577E-8</v>
      </c>
      <c r="U13" s="73">
        <v>-1.476055199529081E-8</v>
      </c>
      <c r="V13" s="73">
        <v>-1.4427028994320009E-8</v>
      </c>
      <c r="W13" s="73">
        <v>-1.5290646547916471E-8</v>
      </c>
      <c r="X13" s="73">
        <v>-5.2627073517856673E-8</v>
      </c>
      <c r="Y13" s="74">
        <v>-1.4560384874492818E-8</v>
      </c>
      <c r="Z13" s="72">
        <v>0</v>
      </c>
      <c r="AA13" s="73">
        <v>0</v>
      </c>
      <c r="AB13" s="73">
        <v>0</v>
      </c>
      <c r="AC13" s="73">
        <v>-3.7359027162256052E-8</v>
      </c>
      <c r="AD13" s="73">
        <v>-2.2328770912732486E-8</v>
      </c>
      <c r="AE13" s="74">
        <v>0</v>
      </c>
    </row>
    <row r="14" spans="1:31" s="59" customFormat="1" x14ac:dyDescent="0.3">
      <c r="A14" s="80" t="str">
        <f>GWP!A14</f>
        <v>PHA_waste+Landfill</v>
      </c>
      <c r="B14" s="72">
        <v>0</v>
      </c>
      <c r="C14" s="73">
        <v>0</v>
      </c>
      <c r="D14" s="73">
        <v>0</v>
      </c>
      <c r="E14" s="73">
        <v>0</v>
      </c>
      <c r="F14" s="73">
        <v>0</v>
      </c>
      <c r="G14" s="74">
        <v>0</v>
      </c>
      <c r="H14" s="72">
        <v>0</v>
      </c>
      <c r="I14" s="73">
        <v>0</v>
      </c>
      <c r="J14" s="73">
        <v>0</v>
      </c>
      <c r="K14" s="73">
        <v>0</v>
      </c>
      <c r="L14" s="73">
        <v>0</v>
      </c>
      <c r="M14" s="74">
        <v>0</v>
      </c>
      <c r="N14" s="72">
        <v>1.1808424035957316E-6</v>
      </c>
      <c r="O14" s="73">
        <v>1.1644670548121642E-6</v>
      </c>
      <c r="P14" s="73">
        <v>1.1576372200483773E-6</v>
      </c>
      <c r="Q14" s="73">
        <v>0</v>
      </c>
      <c r="R14" s="73">
        <v>1.1716307154145456E-6</v>
      </c>
      <c r="S14" s="74">
        <v>1.1616800633232541E-6</v>
      </c>
      <c r="T14" s="72">
        <v>0</v>
      </c>
      <c r="U14" s="73">
        <v>0</v>
      </c>
      <c r="V14" s="73">
        <v>0</v>
      </c>
      <c r="W14" s="73">
        <v>0</v>
      </c>
      <c r="X14" s="73">
        <v>0</v>
      </c>
      <c r="Y14" s="74">
        <v>0</v>
      </c>
      <c r="Z14" s="72">
        <v>1.5688662475397787E-6</v>
      </c>
      <c r="AA14" s="73">
        <v>1.55156198272722E-6</v>
      </c>
      <c r="AB14" s="73">
        <v>1.5530026707686243E-6</v>
      </c>
      <c r="AC14" s="73">
        <v>0</v>
      </c>
      <c r="AD14" s="73">
        <v>1.5810641226919701E-6</v>
      </c>
      <c r="AE14" s="74">
        <v>1.5511238438558417E-6</v>
      </c>
    </row>
    <row r="15" spans="1:31" s="59" customFormat="1" x14ac:dyDescent="0.3">
      <c r="A15" s="80" t="str">
        <f>GWP!A15</f>
        <v>PHA_waste+WWTP+dew</v>
      </c>
      <c r="B15" s="76">
        <v>7.781241194685827E-7</v>
      </c>
      <c r="C15" s="77">
        <v>7.9267952159665645E-7</v>
      </c>
      <c r="D15" s="77">
        <v>7.7844327836567842E-7</v>
      </c>
      <c r="E15" s="77">
        <v>7.8247471735964373E-7</v>
      </c>
      <c r="F15" s="77">
        <v>7.6655879593629415E-7</v>
      </c>
      <c r="G15" s="78">
        <v>7.7303775515080543E-7</v>
      </c>
      <c r="H15" s="76">
        <v>8.8903025508942851E-7</v>
      </c>
      <c r="I15" s="77">
        <v>8.7536063078454281E-7</v>
      </c>
      <c r="J15" s="77">
        <v>8.7702268655729162E-7</v>
      </c>
      <c r="K15" s="77">
        <v>8.8531202641963761E-7</v>
      </c>
      <c r="L15" s="77">
        <v>8.7585442438530862E-7</v>
      </c>
      <c r="M15" s="78">
        <v>1.188825231629505E-7</v>
      </c>
      <c r="N15" s="76">
        <v>7.8901496342301053E-7</v>
      </c>
      <c r="O15" s="77">
        <v>7.7398119192111835E-7</v>
      </c>
      <c r="P15" s="77">
        <v>7.7843000295763165E-7</v>
      </c>
      <c r="Q15" s="77">
        <v>7.8056082101118513E-7</v>
      </c>
      <c r="R15" s="77">
        <v>7.7924622054856389E-7</v>
      </c>
      <c r="S15" s="78">
        <v>7.6726642029088159E-7</v>
      </c>
      <c r="T15" s="76">
        <v>1.5483693346230571E-7</v>
      </c>
      <c r="U15" s="77">
        <v>1.5459709953483726E-7</v>
      </c>
      <c r="V15" s="77">
        <v>1.5417157751382145E-7</v>
      </c>
      <c r="W15" s="77">
        <v>1.5445385459785599E-7</v>
      </c>
      <c r="X15" s="77">
        <v>1.1525350801332889E-6</v>
      </c>
      <c r="Y15" s="78">
        <v>1.5420393980856911E-7</v>
      </c>
      <c r="Z15" s="76">
        <v>9.8217468420483624E-7</v>
      </c>
      <c r="AA15" s="77">
        <v>9.9455547021376847E-7</v>
      </c>
      <c r="AB15" s="77">
        <v>9.757726979631385E-7</v>
      </c>
      <c r="AC15" s="77">
        <v>9.8901892908220595E-7</v>
      </c>
      <c r="AD15" s="77">
        <v>9.8735596755091796E-7</v>
      </c>
      <c r="AE15" s="78">
        <v>9.9360170678022084E-7</v>
      </c>
    </row>
    <row r="16" spans="1:31" s="59" customFormat="1" x14ac:dyDescent="0.3">
      <c r="A16" s="80" t="str">
        <f>GWP!A16</f>
        <v>Food waste_CF+PHA refinery</v>
      </c>
      <c r="B16" s="69">
        <v>0</v>
      </c>
      <c r="C16" s="70">
        <v>0</v>
      </c>
      <c r="D16" s="70">
        <v>0</v>
      </c>
      <c r="E16" s="70">
        <v>0</v>
      </c>
      <c r="F16" s="70">
        <v>0</v>
      </c>
      <c r="G16" s="71">
        <v>0</v>
      </c>
      <c r="H16" s="69">
        <v>0</v>
      </c>
      <c r="I16" s="70">
        <v>0</v>
      </c>
      <c r="J16" s="70">
        <v>0</v>
      </c>
      <c r="K16" s="70">
        <v>0</v>
      </c>
      <c r="L16" s="70">
        <v>0</v>
      </c>
      <c r="M16" s="71">
        <v>0</v>
      </c>
      <c r="N16" s="69">
        <v>0</v>
      </c>
      <c r="O16" s="70">
        <v>0</v>
      </c>
      <c r="P16" s="70">
        <v>0</v>
      </c>
      <c r="Q16" s="70">
        <v>0</v>
      </c>
      <c r="R16" s="70">
        <v>0</v>
      </c>
      <c r="S16" s="71">
        <v>0</v>
      </c>
      <c r="T16" s="69">
        <v>0</v>
      </c>
      <c r="U16" s="70">
        <v>0</v>
      </c>
      <c r="V16" s="70">
        <v>0</v>
      </c>
      <c r="W16" s="70">
        <v>0</v>
      </c>
      <c r="X16" s="70">
        <v>0</v>
      </c>
      <c r="Y16" s="71">
        <v>0</v>
      </c>
      <c r="Z16" s="69">
        <v>0</v>
      </c>
      <c r="AA16" s="70">
        <v>0</v>
      </c>
      <c r="AB16" s="70">
        <v>0</v>
      </c>
      <c r="AC16" s="70">
        <v>0</v>
      </c>
      <c r="AD16" s="70">
        <v>0</v>
      </c>
      <c r="AE16" s="71">
        <v>0</v>
      </c>
    </row>
    <row r="17" spans="1:31" s="59" customFormat="1" x14ac:dyDescent="0.3">
      <c r="A17" s="80" t="str">
        <f>GWP!A17</f>
        <v>Food waste_CF+Collection</v>
      </c>
      <c r="B17" s="72">
        <v>-2.0413778560968456E-8</v>
      </c>
      <c r="C17" s="73">
        <v>-3.6173332538674959E-8</v>
      </c>
      <c r="D17" s="73">
        <v>-2.0459405915726474E-8</v>
      </c>
      <c r="E17" s="73">
        <v>-2.941246254828963E-9</v>
      </c>
      <c r="F17" s="73">
        <v>-2.069723207401908E-8</v>
      </c>
      <c r="G17" s="74">
        <v>-2.0537167587062142E-8</v>
      </c>
      <c r="H17" s="72">
        <v>-2.0185452580393313E-7</v>
      </c>
      <c r="I17" s="73">
        <v>-1.1679409392494876E-8</v>
      </c>
      <c r="J17" s="73">
        <v>-2.0232691449004545E-7</v>
      </c>
      <c r="K17" s="73">
        <v>-1.1613078458766318E-8</v>
      </c>
      <c r="L17" s="73">
        <v>-2.0173392667279056E-7</v>
      </c>
      <c r="M17" s="74">
        <v>-2.0178042007109329E-7</v>
      </c>
      <c r="N17" s="72">
        <v>-1.5334813958738939E-8</v>
      </c>
      <c r="O17" s="73">
        <v>-2.7003186441825349E-8</v>
      </c>
      <c r="P17" s="73">
        <v>-1.5147595766215232E-8</v>
      </c>
      <c r="Q17" s="73">
        <v>-1.3434670298040302E-8</v>
      </c>
      <c r="R17" s="73">
        <v>-1.5417452973673843E-8</v>
      </c>
      <c r="S17" s="74">
        <v>-1.5234023989275461E-8</v>
      </c>
      <c r="T17" s="72">
        <v>-9.9366685942029295E-8</v>
      </c>
      <c r="U17" s="73">
        <v>-2.2903330661926326E-7</v>
      </c>
      <c r="V17" s="73">
        <v>-1.0655907434436502E-7</v>
      </c>
      <c r="W17" s="73">
        <v>-2.2959275738657893E-7</v>
      </c>
      <c r="X17" s="73">
        <v>-9.9411943153625408E-8</v>
      </c>
      <c r="Y17" s="74">
        <v>-9.9910489954058167E-8</v>
      </c>
      <c r="Z17" s="72">
        <v>-2.0637682787084872E-8</v>
      </c>
      <c r="AA17" s="73">
        <v>-2.7011048836084724E-8</v>
      </c>
      <c r="AB17" s="73">
        <v>-8.2355731880455388E-8</v>
      </c>
      <c r="AC17" s="73">
        <v>-3.6396014618335813E-8</v>
      </c>
      <c r="AD17" s="73">
        <v>-2.1252327789645806E-8</v>
      </c>
      <c r="AE17" s="74">
        <v>-2.0987607925953915E-8</v>
      </c>
    </row>
    <row r="18" spans="1:31" s="59" customFormat="1" x14ac:dyDescent="0.3">
      <c r="A18" s="80" t="str">
        <f>GWP!A18</f>
        <v>Food waste_CF+Direct AD</v>
      </c>
      <c r="B18" s="72">
        <v>-1.4295026887714826E-7</v>
      </c>
      <c r="C18" s="73">
        <v>0</v>
      </c>
      <c r="D18" s="73">
        <v>-1.4212107208353646E-7</v>
      </c>
      <c r="E18" s="73">
        <v>0</v>
      </c>
      <c r="F18" s="73">
        <v>-1.4251772173362834E-7</v>
      </c>
      <c r="G18" s="74">
        <v>-1.419632419421389E-7</v>
      </c>
      <c r="H18" s="72">
        <v>-1.596379198230186E-7</v>
      </c>
      <c r="I18" s="73">
        <v>0</v>
      </c>
      <c r="J18" s="73">
        <v>-1.6100050079091989E-7</v>
      </c>
      <c r="K18" s="73">
        <v>0</v>
      </c>
      <c r="L18" s="73">
        <v>-1.6003936977967316E-7</v>
      </c>
      <c r="M18" s="74">
        <v>-1.6127672023599774E-7</v>
      </c>
      <c r="N18" s="72">
        <v>-1.3040849471271473E-7</v>
      </c>
      <c r="O18" s="73">
        <v>-3.2209037354567485E-8</v>
      </c>
      <c r="P18" s="73">
        <v>-1.2929904108556432E-7</v>
      </c>
      <c r="Q18" s="73">
        <v>0</v>
      </c>
      <c r="R18" s="73">
        <v>-1.2959641299696228E-7</v>
      </c>
      <c r="S18" s="74">
        <v>-1.2830557143590678E-7</v>
      </c>
      <c r="T18" s="72">
        <v>0</v>
      </c>
      <c r="U18" s="73">
        <v>0</v>
      </c>
      <c r="V18" s="73">
        <v>-1.6604788740393124E-7</v>
      </c>
      <c r="W18" s="73">
        <v>0</v>
      </c>
      <c r="X18" s="73">
        <v>0</v>
      </c>
      <c r="Y18" s="74">
        <v>0</v>
      </c>
      <c r="Z18" s="72">
        <v>-8.7600803199009562E-8</v>
      </c>
      <c r="AA18" s="73">
        <v>0</v>
      </c>
      <c r="AB18" s="73">
        <v>-1.1506394433150822E-7</v>
      </c>
      <c r="AC18" s="73">
        <v>0</v>
      </c>
      <c r="AD18" s="73">
        <v>-8.6883504151119015E-8</v>
      </c>
      <c r="AE18" s="74">
        <v>-8.8703379698993977E-8</v>
      </c>
    </row>
    <row r="19" spans="1:31" s="59" customFormat="1" x14ac:dyDescent="0.3">
      <c r="A19" s="80" t="str">
        <f>GWP!A19</f>
        <v>Food waste_CF+Biogas use+avoided</v>
      </c>
      <c r="B19" s="72">
        <v>1.1465810232100354E-7</v>
      </c>
      <c r="C19" s="73">
        <v>0</v>
      </c>
      <c r="D19" s="73">
        <v>1.1391139998420331E-7</v>
      </c>
      <c r="E19" s="73">
        <v>0</v>
      </c>
      <c r="F19" s="73">
        <v>1.1522846458212386E-7</v>
      </c>
      <c r="G19" s="74">
        <v>1.1381669597970869E-7</v>
      </c>
      <c r="H19" s="72">
        <v>3.2560676502488983E-7</v>
      </c>
      <c r="I19" s="73">
        <v>0</v>
      </c>
      <c r="J19" s="73">
        <v>3.2350994319832924E-7</v>
      </c>
      <c r="K19" s="73">
        <v>0</v>
      </c>
      <c r="L19" s="73">
        <v>3.2217195364397413E-7</v>
      </c>
      <c r="M19" s="74">
        <v>3.2143758722387794E-7</v>
      </c>
      <c r="N19" s="72">
        <v>7.6458868692831004E-8</v>
      </c>
      <c r="O19" s="73">
        <v>1.3264304516195601E-8</v>
      </c>
      <c r="P19" s="73">
        <v>7.7144517413286541E-8</v>
      </c>
      <c r="Q19" s="73">
        <v>0</v>
      </c>
      <c r="R19" s="73">
        <v>7.6860917130431949E-8</v>
      </c>
      <c r="S19" s="74">
        <v>7.6167052619438013E-8</v>
      </c>
      <c r="T19" s="72">
        <v>0</v>
      </c>
      <c r="U19" s="73">
        <v>0</v>
      </c>
      <c r="V19" s="73">
        <v>3.309448152529375E-7</v>
      </c>
      <c r="W19" s="73">
        <v>0</v>
      </c>
      <c r="X19" s="73">
        <v>0</v>
      </c>
      <c r="Y19" s="74">
        <v>0</v>
      </c>
      <c r="Z19" s="72">
        <v>6.655525964915483E-8</v>
      </c>
      <c r="AA19" s="73">
        <v>0</v>
      </c>
      <c r="AB19" s="73">
        <v>8.822758619381012E-8</v>
      </c>
      <c r="AC19" s="73">
        <v>0</v>
      </c>
      <c r="AD19" s="73">
        <v>6.6208262247963989E-8</v>
      </c>
      <c r="AE19" s="74">
        <v>6.7186550300142406E-8</v>
      </c>
    </row>
    <row r="20" spans="1:31" s="59" customFormat="1" x14ac:dyDescent="0.3">
      <c r="A20" s="80" t="str">
        <f>GWP!A20</f>
        <v>Food waste_CF+Composting</v>
      </c>
      <c r="B20" s="72">
        <v>-4.454417332916467E-8</v>
      </c>
      <c r="C20" s="73">
        <v>0</v>
      </c>
      <c r="D20" s="73">
        <v>-4.5925064566848328E-8</v>
      </c>
      <c r="E20" s="73">
        <v>0</v>
      </c>
      <c r="F20" s="73">
        <v>-4.4455098101435909E-8</v>
      </c>
      <c r="G20" s="74">
        <v>-4.4930032700932029E-8</v>
      </c>
      <c r="H20" s="72">
        <v>0</v>
      </c>
      <c r="I20" s="73">
        <v>0</v>
      </c>
      <c r="J20" s="73">
        <v>0</v>
      </c>
      <c r="K20" s="73">
        <v>0</v>
      </c>
      <c r="L20" s="73">
        <v>0</v>
      </c>
      <c r="M20" s="74">
        <v>0</v>
      </c>
      <c r="N20" s="72">
        <v>-3.762466519424054E-8</v>
      </c>
      <c r="O20" s="73">
        <v>0</v>
      </c>
      <c r="P20" s="73">
        <v>-3.7633343858554836E-8</v>
      </c>
      <c r="Q20" s="73">
        <v>0</v>
      </c>
      <c r="R20" s="73">
        <v>-3.8147335687797392E-8</v>
      </c>
      <c r="S20" s="74">
        <v>-3.8098613636093647E-8</v>
      </c>
      <c r="T20" s="72">
        <v>-1.2618716724420665E-7</v>
      </c>
      <c r="U20" s="73">
        <v>0</v>
      </c>
      <c r="V20" s="73">
        <v>0</v>
      </c>
      <c r="W20" s="73">
        <v>0</v>
      </c>
      <c r="X20" s="73">
        <v>-1.261671205331871E-7</v>
      </c>
      <c r="Y20" s="74">
        <v>-1.2621595145540655E-7</v>
      </c>
      <c r="Z20" s="72">
        <v>-4.4116318274324734E-8</v>
      </c>
      <c r="AA20" s="73">
        <v>0</v>
      </c>
      <c r="AB20" s="73">
        <v>-3.4883536476385029E-8</v>
      </c>
      <c r="AC20" s="73">
        <v>0</v>
      </c>
      <c r="AD20" s="73">
        <v>-4.4503588547223723E-8</v>
      </c>
      <c r="AE20" s="74">
        <v>-4.4167042796751782E-8</v>
      </c>
    </row>
    <row r="21" spans="1:31" s="59" customFormat="1" x14ac:dyDescent="0.3">
      <c r="A21" s="80" t="str">
        <f>GWP!A21</f>
        <v>Food waste_CF+UOL</v>
      </c>
      <c r="B21" s="72">
        <v>1.5654219970013048E-8</v>
      </c>
      <c r="C21" s="73">
        <v>0</v>
      </c>
      <c r="D21" s="73">
        <v>1.5802036520379743E-8</v>
      </c>
      <c r="E21" s="73">
        <v>0</v>
      </c>
      <c r="F21" s="73">
        <v>1.5697777453776078E-8</v>
      </c>
      <c r="G21" s="74">
        <v>1.581974863428953E-8</v>
      </c>
      <c r="H21" s="72">
        <v>5.3975456648295974E-8</v>
      </c>
      <c r="I21" s="73">
        <v>0</v>
      </c>
      <c r="J21" s="73">
        <v>5.3518594685357983E-8</v>
      </c>
      <c r="K21" s="73">
        <v>0</v>
      </c>
      <c r="L21" s="73">
        <v>5.374495167653938E-8</v>
      </c>
      <c r="M21" s="74">
        <v>5.3263574077832934E-8</v>
      </c>
      <c r="N21" s="72">
        <v>5.0180847457465086E-9</v>
      </c>
      <c r="O21" s="73">
        <v>0</v>
      </c>
      <c r="P21" s="73">
        <v>4.4384305512386423E-9</v>
      </c>
      <c r="Q21" s="73">
        <v>0</v>
      </c>
      <c r="R21" s="73">
        <v>4.6210346445893231E-9</v>
      </c>
      <c r="S21" s="74">
        <v>4.3539041067263925E-9</v>
      </c>
      <c r="T21" s="72">
        <v>3.9126724361977752E-8</v>
      </c>
      <c r="U21" s="73">
        <v>0</v>
      </c>
      <c r="V21" s="73">
        <v>4.9992741062917531E-8</v>
      </c>
      <c r="W21" s="73">
        <v>0</v>
      </c>
      <c r="X21" s="73">
        <v>3.8995013293956366E-8</v>
      </c>
      <c r="Y21" s="74">
        <v>3.8968234051346168E-8</v>
      </c>
      <c r="Z21" s="72">
        <v>2.8448516844854825E-8</v>
      </c>
      <c r="AA21" s="73">
        <v>0</v>
      </c>
      <c r="AB21" s="73">
        <v>3.0290411827073645E-8</v>
      </c>
      <c r="AC21" s="73">
        <v>0</v>
      </c>
      <c r="AD21" s="73">
        <v>2.8405913639003464E-8</v>
      </c>
      <c r="AE21" s="74">
        <v>2.8715610115574203E-8</v>
      </c>
    </row>
    <row r="22" spans="1:31" s="59" customFormat="1" x14ac:dyDescent="0.3">
      <c r="A22" s="80" t="str">
        <f>GWP!A22</f>
        <v>Food waste_CF+Incineration+MBT(direct)</v>
      </c>
      <c r="B22" s="72">
        <v>-2.2880723559613998E-8</v>
      </c>
      <c r="C22" s="73">
        <v>-1.9918782824592083E-7</v>
      </c>
      <c r="D22" s="73">
        <v>-2.2953036338575019E-8</v>
      </c>
      <c r="E22" s="73">
        <v>-2.1900562663801893E-7</v>
      </c>
      <c r="F22" s="73">
        <v>-2.3084611454512062E-8</v>
      </c>
      <c r="G22" s="74">
        <v>-2.2661004709921757E-8</v>
      </c>
      <c r="H22" s="72">
        <v>-3.1461044946853663E-8</v>
      </c>
      <c r="I22" s="73">
        <v>-2.8257829182752279E-7</v>
      </c>
      <c r="J22" s="73">
        <v>-3.1038956127092592E-8</v>
      </c>
      <c r="K22" s="73">
        <v>-2.8379789541361193E-7</v>
      </c>
      <c r="L22" s="73">
        <v>-3.0964002830980964E-8</v>
      </c>
      <c r="M22" s="74">
        <v>-3.1583681109524451E-8</v>
      </c>
      <c r="N22" s="72">
        <v>-1.0523088206018096E-8</v>
      </c>
      <c r="O22" s="73">
        <v>-8.7441976052918412E-8</v>
      </c>
      <c r="P22" s="73">
        <v>-1.0262436520270549E-8</v>
      </c>
      <c r="Q22" s="73">
        <v>-2.0950168493349017E-7</v>
      </c>
      <c r="R22" s="73">
        <v>-1.0473773053590516E-8</v>
      </c>
      <c r="S22" s="74">
        <v>-1.045443268732572E-8</v>
      </c>
      <c r="T22" s="72">
        <v>-2.8914235752623956E-9</v>
      </c>
      <c r="U22" s="73">
        <v>-3.3971716539051661E-7</v>
      </c>
      <c r="V22" s="73">
        <v>-3.7066945056195927E-8</v>
      </c>
      <c r="W22" s="73">
        <v>-3.417019415092091E-7</v>
      </c>
      <c r="X22" s="73">
        <v>-2.8966550918722609E-9</v>
      </c>
      <c r="Y22" s="74">
        <v>-2.8793130319853879E-9</v>
      </c>
      <c r="Z22" s="72">
        <v>-2.2451695324621223E-9</v>
      </c>
      <c r="AA22" s="73">
        <v>-2.5581651290547301E-8</v>
      </c>
      <c r="AB22" s="73">
        <v>-2.8949162596491952E-9</v>
      </c>
      <c r="AC22" s="73">
        <v>-1.835645363256938E-7</v>
      </c>
      <c r="AD22" s="73">
        <v>-2.29163402541995E-9</v>
      </c>
      <c r="AE22" s="74">
        <v>-2.2277936226974966E-9</v>
      </c>
    </row>
    <row r="23" spans="1:31" s="59" customFormat="1" ht="27.6" x14ac:dyDescent="0.3">
      <c r="A23" s="80" t="str">
        <f>GWP!A23</f>
        <v>Food waste_CF+Avoided energy (incineration+MBT)</v>
      </c>
      <c r="B23" s="72">
        <v>3.7661205750254155E-9</v>
      </c>
      <c r="C23" s="73">
        <v>3.4947404102301236E-8</v>
      </c>
      <c r="D23" s="73">
        <v>3.7775095852812251E-9</v>
      </c>
      <c r="E23" s="73">
        <v>9.4153510716918105E-8</v>
      </c>
      <c r="F23" s="73">
        <v>3.8129340606808411E-9</v>
      </c>
      <c r="G23" s="74">
        <v>3.7284621518122564E-9</v>
      </c>
      <c r="H23" s="72">
        <v>4.5192545302967602E-8</v>
      </c>
      <c r="I23" s="73">
        <v>4.0427972972930833E-7</v>
      </c>
      <c r="J23" s="73">
        <v>4.4052567650438812E-8</v>
      </c>
      <c r="K23" s="73">
        <v>4.0735282749863696E-7</v>
      </c>
      <c r="L23" s="73">
        <v>4.4070332861359911E-8</v>
      </c>
      <c r="M23" s="74">
        <v>4.5452899798181402E-8</v>
      </c>
      <c r="N23" s="72">
        <v>3.2549028337590937E-9</v>
      </c>
      <c r="O23" s="73">
        <v>3.0649870508150555E-8</v>
      </c>
      <c r="P23" s="73">
        <v>3.1615594492539689E-9</v>
      </c>
      <c r="Q23" s="73">
        <v>8.2065669063178869E-8</v>
      </c>
      <c r="R23" s="73">
        <v>3.2276040688461695E-9</v>
      </c>
      <c r="S23" s="74">
        <v>3.2302546783743128E-9</v>
      </c>
      <c r="T23" s="72">
        <v>2.0843011032386829E-9</v>
      </c>
      <c r="U23" s="73">
        <v>2.5137343905284542E-7</v>
      </c>
      <c r="V23" s="73">
        <v>2.6885207147101233E-8</v>
      </c>
      <c r="W23" s="73">
        <v>2.4985212297305795E-7</v>
      </c>
      <c r="X23" s="73">
        <v>2.078139626320576E-9</v>
      </c>
      <c r="Y23" s="74">
        <v>2.0524507112532518E-9</v>
      </c>
      <c r="Z23" s="72">
        <v>0</v>
      </c>
      <c r="AA23" s="73">
        <v>0</v>
      </c>
      <c r="AB23" s="73">
        <v>0</v>
      </c>
      <c r="AC23" s="73">
        <v>3.3634446894921457E-7</v>
      </c>
      <c r="AD23" s="73">
        <v>0</v>
      </c>
      <c r="AE23" s="74">
        <v>0</v>
      </c>
    </row>
    <row r="24" spans="1:31" s="59" customFormat="1" x14ac:dyDescent="0.3">
      <c r="A24" s="80" t="str">
        <f>GWP!A24</f>
        <v>Food waste_CF+Landfill</v>
      </c>
      <c r="B24" s="72">
        <v>0</v>
      </c>
      <c r="C24" s="73">
        <v>0</v>
      </c>
      <c r="D24" s="73">
        <v>0</v>
      </c>
      <c r="E24" s="73">
        <v>0</v>
      </c>
      <c r="F24" s="73">
        <v>0</v>
      </c>
      <c r="G24" s="74">
        <v>0</v>
      </c>
      <c r="H24" s="72">
        <v>0</v>
      </c>
      <c r="I24" s="73">
        <v>0</v>
      </c>
      <c r="J24" s="73">
        <v>0</v>
      </c>
      <c r="K24" s="73">
        <v>0</v>
      </c>
      <c r="L24" s="73">
        <v>0</v>
      </c>
      <c r="M24" s="74">
        <v>0</v>
      </c>
      <c r="N24" s="72">
        <v>-1.2260804311616372E-6</v>
      </c>
      <c r="O24" s="73">
        <v>-1.0606464418258783E-5</v>
      </c>
      <c r="P24" s="73">
        <v>-1.2043761247654095E-6</v>
      </c>
      <c r="Q24" s="73">
        <v>0</v>
      </c>
      <c r="R24" s="73">
        <v>-1.2181009252209222E-6</v>
      </c>
      <c r="S24" s="74">
        <v>-1.2069298020702086E-6</v>
      </c>
      <c r="T24" s="72">
        <v>0</v>
      </c>
      <c r="U24" s="73">
        <v>0</v>
      </c>
      <c r="V24" s="73">
        <v>0</v>
      </c>
      <c r="W24" s="73">
        <v>0</v>
      </c>
      <c r="X24" s="73">
        <v>0</v>
      </c>
      <c r="Y24" s="74">
        <v>0</v>
      </c>
      <c r="Z24" s="72">
        <v>-1.2322666398450694E-6</v>
      </c>
      <c r="AA24" s="73">
        <v>-1.4228469372296955E-5</v>
      </c>
      <c r="AB24" s="73">
        <v>-1.5789747798727562E-6</v>
      </c>
      <c r="AC24" s="73">
        <v>0</v>
      </c>
      <c r="AD24" s="73">
        <v>-1.240138525756355E-6</v>
      </c>
      <c r="AE24" s="74">
        <v>-1.2182541545685418E-6</v>
      </c>
    </row>
    <row r="25" spans="1:31" s="59" customFormat="1" x14ac:dyDescent="0.3">
      <c r="A25" s="80" t="str">
        <f>GWP!A25</f>
        <v>Food waste_CF+WWTP+dew</v>
      </c>
      <c r="B25" s="76">
        <v>-2.6707677759677065E-7</v>
      </c>
      <c r="C25" s="77">
        <v>0</v>
      </c>
      <c r="D25" s="77">
        <v>-2.6714747522609052E-7</v>
      </c>
      <c r="E25" s="77">
        <v>0</v>
      </c>
      <c r="F25" s="77">
        <v>-2.6636789570133508E-7</v>
      </c>
      <c r="G25" s="78">
        <v>-2.6881223751555592E-7</v>
      </c>
      <c r="H25" s="76">
        <v>0</v>
      </c>
      <c r="I25" s="77">
        <v>0</v>
      </c>
      <c r="J25" s="77">
        <v>0</v>
      </c>
      <c r="K25" s="77">
        <v>0</v>
      </c>
      <c r="L25" s="77">
        <v>0</v>
      </c>
      <c r="M25" s="78">
        <v>0</v>
      </c>
      <c r="N25" s="76">
        <v>-2.5013285612466521E-7</v>
      </c>
      <c r="O25" s="77">
        <v>-5.8203282688565159E-8</v>
      </c>
      <c r="P25" s="77">
        <v>-2.4696258522271031E-7</v>
      </c>
      <c r="Q25" s="77">
        <v>0</v>
      </c>
      <c r="R25" s="77">
        <v>-2.4864843784933745E-7</v>
      </c>
      <c r="S25" s="78">
        <v>-2.4482315800492842E-7</v>
      </c>
      <c r="T25" s="76">
        <v>0</v>
      </c>
      <c r="U25" s="77">
        <v>0</v>
      </c>
      <c r="V25" s="77">
        <v>0</v>
      </c>
      <c r="W25" s="77">
        <v>0</v>
      </c>
      <c r="X25" s="77">
        <v>0</v>
      </c>
      <c r="Y25" s="78">
        <v>0</v>
      </c>
      <c r="Z25" s="76">
        <v>-1.6490405175247236E-7</v>
      </c>
      <c r="AA25" s="77">
        <v>0</v>
      </c>
      <c r="AB25" s="77">
        <v>-2.1720633401938105E-7</v>
      </c>
      <c r="AC25" s="77">
        <v>0</v>
      </c>
      <c r="AD25" s="77">
        <v>-1.670240600323113E-7</v>
      </c>
      <c r="AE25" s="78">
        <v>-1.6886076629684068E-7</v>
      </c>
    </row>
    <row r="26" spans="1:31" s="59" customFormat="1" x14ac:dyDescent="0.3">
      <c r="A26" s="80" t="str">
        <f>GWP!A26</f>
        <v>Sludge_CF+PHA refinery</v>
      </c>
      <c r="B26" s="69">
        <v>0</v>
      </c>
      <c r="C26" s="70">
        <v>0</v>
      </c>
      <c r="D26" s="70">
        <v>0</v>
      </c>
      <c r="E26" s="70">
        <v>0</v>
      </c>
      <c r="F26" s="70">
        <v>0</v>
      </c>
      <c r="G26" s="71">
        <v>0</v>
      </c>
      <c r="H26" s="69">
        <v>0</v>
      </c>
      <c r="I26" s="70">
        <v>0</v>
      </c>
      <c r="J26" s="70">
        <v>0</v>
      </c>
      <c r="K26" s="70">
        <v>0</v>
      </c>
      <c r="L26" s="70">
        <v>0</v>
      </c>
      <c r="M26" s="71">
        <v>0</v>
      </c>
      <c r="N26" s="69">
        <v>0</v>
      </c>
      <c r="O26" s="70">
        <v>0</v>
      </c>
      <c r="P26" s="70">
        <v>0</v>
      </c>
      <c r="Q26" s="70">
        <v>0</v>
      </c>
      <c r="R26" s="70">
        <v>0</v>
      </c>
      <c r="S26" s="71">
        <v>0</v>
      </c>
      <c r="T26" s="69">
        <v>0</v>
      </c>
      <c r="U26" s="70">
        <v>0</v>
      </c>
      <c r="V26" s="70">
        <v>0</v>
      </c>
      <c r="W26" s="70">
        <v>0</v>
      </c>
      <c r="X26" s="70">
        <v>0</v>
      </c>
      <c r="Y26" s="71">
        <v>0</v>
      </c>
      <c r="Z26" s="69">
        <v>0</v>
      </c>
      <c r="AA26" s="70">
        <v>0</v>
      </c>
      <c r="AB26" s="70">
        <v>0</v>
      </c>
      <c r="AC26" s="70">
        <v>0</v>
      </c>
      <c r="AD26" s="70">
        <v>0</v>
      </c>
      <c r="AE26" s="71">
        <v>0</v>
      </c>
    </row>
    <row r="27" spans="1:31" s="59" customFormat="1" x14ac:dyDescent="0.3">
      <c r="A27" s="80" t="str">
        <f>GWP!A27</f>
        <v>Sludge_CF+Collection</v>
      </c>
      <c r="B27" s="72">
        <v>0</v>
      </c>
      <c r="C27" s="73">
        <v>0</v>
      </c>
      <c r="D27" s="73">
        <v>0</v>
      </c>
      <c r="E27" s="73">
        <v>0</v>
      </c>
      <c r="F27" s="73">
        <v>0</v>
      </c>
      <c r="G27" s="74">
        <v>0</v>
      </c>
      <c r="H27" s="72">
        <v>0</v>
      </c>
      <c r="I27" s="73">
        <v>0</v>
      </c>
      <c r="J27" s="73">
        <v>0</v>
      </c>
      <c r="K27" s="73">
        <v>0</v>
      </c>
      <c r="L27" s="73">
        <v>0</v>
      </c>
      <c r="M27" s="74">
        <v>0</v>
      </c>
      <c r="N27" s="72">
        <v>0</v>
      </c>
      <c r="O27" s="73">
        <v>0</v>
      </c>
      <c r="P27" s="73">
        <v>0</v>
      </c>
      <c r="Q27" s="73">
        <v>0</v>
      </c>
      <c r="R27" s="73">
        <v>0</v>
      </c>
      <c r="S27" s="74">
        <v>0</v>
      </c>
      <c r="T27" s="72">
        <v>0</v>
      </c>
      <c r="U27" s="73">
        <v>0</v>
      </c>
      <c r="V27" s="73">
        <v>0</v>
      </c>
      <c r="W27" s="73">
        <v>0</v>
      </c>
      <c r="X27" s="73">
        <v>0</v>
      </c>
      <c r="Y27" s="74">
        <v>0</v>
      </c>
      <c r="Z27" s="72">
        <v>0</v>
      </c>
      <c r="AA27" s="73">
        <v>0</v>
      </c>
      <c r="AB27" s="73">
        <v>0</v>
      </c>
      <c r="AC27" s="73">
        <v>0</v>
      </c>
      <c r="AD27" s="73">
        <v>0</v>
      </c>
      <c r="AE27" s="74">
        <v>0</v>
      </c>
    </row>
    <row r="28" spans="1:31" s="59" customFormat="1" x14ac:dyDescent="0.3">
      <c r="A28" s="80" t="str">
        <f>GWP!A28</f>
        <v>Sludge_CF+Direct AD</v>
      </c>
      <c r="B28" s="72">
        <v>-4.9253938916114439E-8</v>
      </c>
      <c r="C28" s="73">
        <v>-4.8623748023603174E-8</v>
      </c>
      <c r="D28" s="73">
        <v>-4.8810032073469516E-8</v>
      </c>
      <c r="E28" s="73">
        <v>-4.9461434059521013E-8</v>
      </c>
      <c r="F28" s="73">
        <v>-1.5168014082888942E-7</v>
      </c>
      <c r="G28" s="74">
        <v>-1.5071947689673914E-7</v>
      </c>
      <c r="H28" s="72">
        <v>-1.3076139384153349E-7</v>
      </c>
      <c r="I28" s="73">
        <v>-1.3244505864985105E-7</v>
      </c>
      <c r="J28" s="73">
        <v>-1.3243553231923306E-7</v>
      </c>
      <c r="K28" s="73">
        <v>-1.3128521975950771E-7</v>
      </c>
      <c r="L28" s="73">
        <v>-1.3105446582218563E-7</v>
      </c>
      <c r="M28" s="74">
        <v>-1.319091156246376E-7</v>
      </c>
      <c r="N28" s="72">
        <v>-5.8681308953647707E-8</v>
      </c>
      <c r="O28" s="73">
        <v>-5.7559513941247662E-8</v>
      </c>
      <c r="P28" s="73">
        <v>-5.7777986327967179E-8</v>
      </c>
      <c r="Q28" s="73">
        <v>-5.8914549242453427E-8</v>
      </c>
      <c r="R28" s="73">
        <v>-8.9736117853451715E-8</v>
      </c>
      <c r="S28" s="74">
        <v>-8.8203012934991207E-8</v>
      </c>
      <c r="T28" s="72">
        <v>-6.0564229926044018E-8</v>
      </c>
      <c r="U28" s="73">
        <v>-6.1543678378350409E-8</v>
      </c>
      <c r="V28" s="73">
        <v>-6.0659911167672273E-8</v>
      </c>
      <c r="W28" s="73">
        <v>-6.1669922560279939E-8</v>
      </c>
      <c r="X28" s="73">
        <v>-6.0934303959769852E-8</v>
      </c>
      <c r="Y28" s="74">
        <v>-6.0706833748914085E-8</v>
      </c>
      <c r="Z28" s="72">
        <v>-5.3548463834717541E-8</v>
      </c>
      <c r="AA28" s="73">
        <v>-5.3990435265159368E-8</v>
      </c>
      <c r="AB28" s="73">
        <v>-5.3224482474076183E-8</v>
      </c>
      <c r="AC28" s="73">
        <v>-5.3602472463931543E-8</v>
      </c>
      <c r="AD28" s="73">
        <v>-1.8169983047818259E-7</v>
      </c>
      <c r="AE28" s="74">
        <v>-1.8553272773680165E-7</v>
      </c>
    </row>
    <row r="29" spans="1:31" s="59" customFormat="1" x14ac:dyDescent="0.3">
      <c r="A29" s="80" t="str">
        <f>GWP!A29</f>
        <v>Sludge_CF+Biogas use+avoided</v>
      </c>
      <c r="B29" s="72">
        <v>1.3522343061111889E-8</v>
      </c>
      <c r="C29" s="73">
        <v>1.3660025516962635E-8</v>
      </c>
      <c r="D29" s="73">
        <v>1.3580076876741398E-8</v>
      </c>
      <c r="E29" s="73">
        <v>1.3628601854074813E-8</v>
      </c>
      <c r="F29" s="73">
        <v>3.32261358837592E-8</v>
      </c>
      <c r="G29" s="74">
        <v>3.3053548859968465E-8</v>
      </c>
      <c r="H29" s="72">
        <v>7.2773021917144123E-8</v>
      </c>
      <c r="I29" s="73">
        <v>7.2594586753566755E-8</v>
      </c>
      <c r="J29" s="73">
        <v>7.261473023089486E-8</v>
      </c>
      <c r="K29" s="73">
        <v>7.2129433126199868E-8</v>
      </c>
      <c r="L29" s="73">
        <v>7.238938556409269E-8</v>
      </c>
      <c r="M29" s="74">
        <v>7.24734203522498E-8</v>
      </c>
      <c r="N29" s="72">
        <v>1.0158859970279924E-8</v>
      </c>
      <c r="O29" s="73">
        <v>1.0069068524612082E-8</v>
      </c>
      <c r="P29" s="73">
        <v>1.0163409238945625E-8</v>
      </c>
      <c r="Q29" s="73">
        <v>1.0221825358953006E-8</v>
      </c>
      <c r="R29" s="73">
        <v>1.5507496364869124E-8</v>
      </c>
      <c r="S29" s="74">
        <v>1.5406872156638834E-8</v>
      </c>
      <c r="T29" s="72">
        <v>6.8479422044509261E-8</v>
      </c>
      <c r="U29" s="73">
        <v>6.7483680757108701E-8</v>
      </c>
      <c r="V29" s="73">
        <v>6.7627941710058534E-8</v>
      </c>
      <c r="W29" s="73">
        <v>6.786240936584608E-8</v>
      </c>
      <c r="X29" s="73">
        <v>6.8190180694146486E-8</v>
      </c>
      <c r="Y29" s="74">
        <v>6.8099549382293259E-8</v>
      </c>
      <c r="Z29" s="72">
        <v>1.1705015775417027E-8</v>
      </c>
      <c r="AA29" s="73">
        <v>1.1695408184074764E-8</v>
      </c>
      <c r="AB29" s="73">
        <v>1.1682582775480524E-8</v>
      </c>
      <c r="AC29" s="73">
        <v>1.1747385286139487E-8</v>
      </c>
      <c r="AD29" s="73">
        <v>2.472448516016408E-8</v>
      </c>
      <c r="AE29" s="74">
        <v>2.4685216971378147E-8</v>
      </c>
    </row>
    <row r="30" spans="1:31" s="59" customFormat="1" x14ac:dyDescent="0.3">
      <c r="A30" s="80" t="str">
        <f>GWP!A30</f>
        <v>Sludge_CF+Composting</v>
      </c>
      <c r="B30" s="72">
        <v>-1.8539866892249594E-8</v>
      </c>
      <c r="C30" s="73">
        <v>-1.8542358717497406E-8</v>
      </c>
      <c r="D30" s="73">
        <v>-1.850328052469536E-8</v>
      </c>
      <c r="E30" s="73">
        <v>-1.8555580622358672E-8</v>
      </c>
      <c r="F30" s="73">
        <v>0</v>
      </c>
      <c r="G30" s="74">
        <v>-6.0362289251062522E-8</v>
      </c>
      <c r="H30" s="72">
        <v>0</v>
      </c>
      <c r="I30" s="73">
        <v>0</v>
      </c>
      <c r="J30" s="73">
        <v>0</v>
      </c>
      <c r="K30" s="73">
        <v>0</v>
      </c>
      <c r="L30" s="73">
        <v>0</v>
      </c>
      <c r="M30" s="74">
        <v>0</v>
      </c>
      <c r="N30" s="72">
        <v>-1.5856933399471415E-8</v>
      </c>
      <c r="O30" s="73">
        <v>-1.589634747468766E-8</v>
      </c>
      <c r="P30" s="73">
        <v>-1.5844814043932774E-8</v>
      </c>
      <c r="Q30" s="73">
        <v>-1.5877168762985978E-8</v>
      </c>
      <c r="R30" s="73">
        <v>0</v>
      </c>
      <c r="S30" s="74">
        <v>-4.1319607800810332E-8</v>
      </c>
      <c r="T30" s="72">
        <v>0</v>
      </c>
      <c r="U30" s="73">
        <v>0</v>
      </c>
      <c r="V30" s="73">
        <v>0</v>
      </c>
      <c r="W30" s="73">
        <v>0</v>
      </c>
      <c r="X30" s="73">
        <v>0</v>
      </c>
      <c r="Y30" s="74">
        <v>0</v>
      </c>
      <c r="Z30" s="72">
        <v>-2.511443635487508E-8</v>
      </c>
      <c r="AA30" s="73">
        <v>-2.5088311130035339E-8</v>
      </c>
      <c r="AB30" s="73">
        <v>-2.5109904012431393E-8</v>
      </c>
      <c r="AC30" s="73">
        <v>-2.5126138101873083E-8</v>
      </c>
      <c r="AD30" s="73">
        <v>0</v>
      </c>
      <c r="AE30" s="74">
        <v>-6.5650987684068191E-8</v>
      </c>
    </row>
    <row r="31" spans="1:31" s="59" customFormat="1" x14ac:dyDescent="0.3">
      <c r="A31" s="80" t="str">
        <f>GWP!A31</f>
        <v>Sludge_CF+UOL</v>
      </c>
      <c r="B31" s="72">
        <v>4.6874577477861024E-8</v>
      </c>
      <c r="C31" s="73">
        <v>4.7288853036146877E-8</v>
      </c>
      <c r="D31" s="73">
        <v>4.7161040441690499E-8</v>
      </c>
      <c r="E31" s="73">
        <v>4.7088243593413322E-8</v>
      </c>
      <c r="F31" s="73">
        <v>0</v>
      </c>
      <c r="G31" s="74">
        <v>4.2049710480446924E-8</v>
      </c>
      <c r="H31" s="72">
        <v>0</v>
      </c>
      <c r="I31" s="73">
        <v>0</v>
      </c>
      <c r="J31" s="73">
        <v>0</v>
      </c>
      <c r="K31" s="73">
        <v>0</v>
      </c>
      <c r="L31" s="73">
        <v>0</v>
      </c>
      <c r="M31" s="74">
        <v>4.5206349710096105E-8</v>
      </c>
      <c r="N31" s="72">
        <v>1.6207997406909242E-8</v>
      </c>
      <c r="O31" s="73">
        <v>1.6039538271971167E-8</v>
      </c>
      <c r="P31" s="73">
        <v>1.6072592803306837E-8</v>
      </c>
      <c r="Q31" s="73">
        <v>1.5845544171064377E-8</v>
      </c>
      <c r="R31" s="73">
        <v>0</v>
      </c>
      <c r="S31" s="74">
        <v>3.1894959017030807E-8</v>
      </c>
      <c r="T31" s="72">
        <v>9.0476355763990538E-8</v>
      </c>
      <c r="U31" s="73">
        <v>8.8456689637873599E-8</v>
      </c>
      <c r="V31" s="73">
        <v>9.0002815025767952E-8</v>
      </c>
      <c r="W31" s="73">
        <v>8.9383281294033314E-8</v>
      </c>
      <c r="X31" s="73">
        <v>0</v>
      </c>
      <c r="Y31" s="74">
        <v>8.886118740103538E-8</v>
      </c>
      <c r="Z31" s="72">
        <v>3.0651839160702876E-8</v>
      </c>
      <c r="AA31" s="73">
        <v>3.0607729941107783E-8</v>
      </c>
      <c r="AB31" s="73">
        <v>3.1339499952070661E-8</v>
      </c>
      <c r="AC31" s="73">
        <v>3.051401494028955E-8</v>
      </c>
      <c r="AD31" s="73">
        <v>0</v>
      </c>
      <c r="AE31" s="74">
        <v>3.4177079420353161E-8</v>
      </c>
    </row>
    <row r="32" spans="1:31" s="59" customFormat="1" x14ac:dyDescent="0.3">
      <c r="A32" s="80" t="str">
        <f>GWP!A32</f>
        <v>Sludge_CF+Incineration+MBT(direct)</v>
      </c>
      <c r="B32" s="72">
        <v>-6.7004113097010626E-9</v>
      </c>
      <c r="C32" s="73">
        <v>-6.7132166996904292E-9</v>
      </c>
      <c r="D32" s="73">
        <v>-6.6914079320136354E-9</v>
      </c>
      <c r="E32" s="73">
        <v>-6.6943917523083917E-9</v>
      </c>
      <c r="F32" s="73">
        <v>-5.6011682511788421E-8</v>
      </c>
      <c r="G32" s="74">
        <v>0</v>
      </c>
      <c r="H32" s="72">
        <v>-6.2962739149358417E-8</v>
      </c>
      <c r="I32" s="73">
        <v>-6.2693971694496851E-8</v>
      </c>
      <c r="J32" s="73">
        <v>-6.3163964371734277E-8</v>
      </c>
      <c r="K32" s="73">
        <v>-6.3076213607932004E-8</v>
      </c>
      <c r="L32" s="73">
        <v>-6.2684533377605007E-8</v>
      </c>
      <c r="M32" s="74">
        <v>0</v>
      </c>
      <c r="N32" s="72">
        <v>0</v>
      </c>
      <c r="O32" s="73">
        <v>0</v>
      </c>
      <c r="P32" s="73">
        <v>0</v>
      </c>
      <c r="Q32" s="73">
        <v>0</v>
      </c>
      <c r="R32" s="73">
        <v>-2.8864510955399785E-8</v>
      </c>
      <c r="S32" s="74">
        <v>0</v>
      </c>
      <c r="T32" s="72">
        <v>0</v>
      </c>
      <c r="U32" s="73">
        <v>0</v>
      </c>
      <c r="V32" s="73">
        <v>0</v>
      </c>
      <c r="W32" s="73">
        <v>0</v>
      </c>
      <c r="X32" s="73">
        <v>-6.5132884305119725E-8</v>
      </c>
      <c r="Y32" s="74">
        <v>0</v>
      </c>
      <c r="Z32" s="72">
        <v>0</v>
      </c>
      <c r="AA32" s="73">
        <v>0</v>
      </c>
      <c r="AB32" s="73">
        <v>0</v>
      </c>
      <c r="AC32" s="73">
        <v>0</v>
      </c>
      <c r="AD32" s="73">
        <v>-4.3260624666920025E-8</v>
      </c>
      <c r="AE32" s="74">
        <v>0</v>
      </c>
    </row>
    <row r="33" spans="1:31" s="59" customFormat="1" ht="27.6" x14ac:dyDescent="0.3">
      <c r="A33" s="80" t="str">
        <f>GWP!A33</f>
        <v>Sludge_CF+Avoided energy (incineration+MBT)</v>
      </c>
      <c r="B33" s="72">
        <v>2.1063903071511281E-9</v>
      </c>
      <c r="C33" s="73">
        <v>2.0974842673429845E-9</v>
      </c>
      <c r="D33" s="73">
        <v>2.1022247954711486E-9</v>
      </c>
      <c r="E33" s="73">
        <v>2.1128781143447743E-9</v>
      </c>
      <c r="F33" s="73">
        <v>1.7170442438206648E-8</v>
      </c>
      <c r="G33" s="74">
        <v>0</v>
      </c>
      <c r="H33" s="72">
        <v>3.3488445781281692E-8</v>
      </c>
      <c r="I33" s="73">
        <v>3.3184207448315247E-8</v>
      </c>
      <c r="J33" s="73">
        <v>3.2254532213716831E-8</v>
      </c>
      <c r="K33" s="73">
        <v>3.2811408861202491E-8</v>
      </c>
      <c r="L33" s="73">
        <v>3.2605074099182599E-8</v>
      </c>
      <c r="M33" s="74">
        <v>0</v>
      </c>
      <c r="N33" s="72">
        <v>0</v>
      </c>
      <c r="O33" s="73">
        <v>0</v>
      </c>
      <c r="P33" s="73">
        <v>0</v>
      </c>
      <c r="Q33" s="73">
        <v>0</v>
      </c>
      <c r="R33" s="73">
        <v>2.185732129321117E-8</v>
      </c>
      <c r="S33" s="74">
        <v>0</v>
      </c>
      <c r="T33" s="72">
        <v>0</v>
      </c>
      <c r="U33" s="73">
        <v>0</v>
      </c>
      <c r="V33" s="73">
        <v>0</v>
      </c>
      <c r="W33" s="73">
        <v>0</v>
      </c>
      <c r="X33" s="73">
        <v>3.3341582195622637E-8</v>
      </c>
      <c r="Y33" s="74">
        <v>0</v>
      </c>
      <c r="Z33" s="72">
        <v>0</v>
      </c>
      <c r="AA33" s="73">
        <v>0</v>
      </c>
      <c r="AB33" s="73">
        <v>0</v>
      </c>
      <c r="AC33" s="73">
        <v>0</v>
      </c>
      <c r="AD33" s="73">
        <v>2.9988892682794043E-8</v>
      </c>
      <c r="AE33" s="74">
        <v>0</v>
      </c>
    </row>
    <row r="34" spans="1:31" s="59" customFormat="1" x14ac:dyDescent="0.3">
      <c r="A34" s="80" t="str">
        <f>GWP!A34</f>
        <v>Sludge_CF+Landfill</v>
      </c>
      <c r="B34" s="72">
        <v>0</v>
      </c>
      <c r="C34" s="73">
        <v>0</v>
      </c>
      <c r="D34" s="73">
        <v>0</v>
      </c>
      <c r="E34" s="73">
        <v>0</v>
      </c>
      <c r="F34" s="73">
        <v>0</v>
      </c>
      <c r="G34" s="74">
        <v>0</v>
      </c>
      <c r="H34" s="72">
        <v>0</v>
      </c>
      <c r="I34" s="73">
        <v>0</v>
      </c>
      <c r="J34" s="73">
        <v>0</v>
      </c>
      <c r="K34" s="73">
        <v>0</v>
      </c>
      <c r="L34" s="73">
        <v>0</v>
      </c>
      <c r="M34" s="74">
        <v>0</v>
      </c>
      <c r="N34" s="72">
        <v>0</v>
      </c>
      <c r="O34" s="73">
        <v>0</v>
      </c>
      <c r="P34" s="73">
        <v>0</v>
      </c>
      <c r="Q34" s="73">
        <v>0</v>
      </c>
      <c r="R34" s="73">
        <v>0</v>
      </c>
      <c r="S34" s="74">
        <v>0</v>
      </c>
      <c r="T34" s="72">
        <v>0</v>
      </c>
      <c r="U34" s="73">
        <v>0</v>
      </c>
      <c r="V34" s="73">
        <v>0</v>
      </c>
      <c r="W34" s="73">
        <v>0</v>
      </c>
      <c r="X34" s="73">
        <v>0</v>
      </c>
      <c r="Y34" s="74">
        <v>0</v>
      </c>
      <c r="Z34" s="72">
        <v>0</v>
      </c>
      <c r="AA34" s="73">
        <v>0</v>
      </c>
      <c r="AB34" s="73">
        <v>0</v>
      </c>
      <c r="AC34" s="73">
        <v>0</v>
      </c>
      <c r="AD34" s="73">
        <v>0</v>
      </c>
      <c r="AE34" s="74">
        <v>0</v>
      </c>
    </row>
    <row r="35" spans="1:31" s="59" customFormat="1" x14ac:dyDescent="0.3">
      <c r="A35" s="80" t="str">
        <f>GWP!A35</f>
        <v>Sludge_CF+WWTP+dew</v>
      </c>
      <c r="B35" s="76">
        <v>-4.5972101558215147E-7</v>
      </c>
      <c r="C35" s="77">
        <v>-4.6992815986027357E-7</v>
      </c>
      <c r="D35" s="77">
        <v>-4.5963923734270581E-7</v>
      </c>
      <c r="E35" s="77">
        <v>-4.622753558343937E-7</v>
      </c>
      <c r="F35" s="77">
        <v>-4.5589373252622592E-7</v>
      </c>
      <c r="G35" s="78">
        <v>-4.5944393119341067E-7</v>
      </c>
      <c r="H35" s="76">
        <v>-6.1201152071667002E-7</v>
      </c>
      <c r="I35" s="77">
        <v>-6.0109165232903085E-7</v>
      </c>
      <c r="J35" s="77">
        <v>-6.0201363628693128E-7</v>
      </c>
      <c r="K35" s="77">
        <v>-6.0862851099018942E-7</v>
      </c>
      <c r="L35" s="77">
        <v>-6.0104539141509607E-7</v>
      </c>
      <c r="M35" s="78">
        <v>0</v>
      </c>
      <c r="N35" s="76">
        <v>-4.4772573385447459E-7</v>
      </c>
      <c r="O35" s="77">
        <v>-4.3738549058359562E-7</v>
      </c>
      <c r="P35" s="77">
        <v>-4.4030117048798362E-7</v>
      </c>
      <c r="Q35" s="77">
        <v>-4.45931801518511E-7</v>
      </c>
      <c r="R35" s="77">
        <v>-4.4364408928919931E-7</v>
      </c>
      <c r="S35" s="78">
        <v>-4.3593988448732836E-7</v>
      </c>
      <c r="T35" s="76">
        <v>0</v>
      </c>
      <c r="U35" s="77">
        <v>0</v>
      </c>
      <c r="V35" s="77">
        <v>0</v>
      </c>
      <c r="W35" s="77">
        <v>0</v>
      </c>
      <c r="X35" s="77">
        <v>-8.7970965384234546E-7</v>
      </c>
      <c r="Y35" s="78">
        <v>0</v>
      </c>
      <c r="Z35" s="76">
        <v>-6.9662139300985843E-7</v>
      </c>
      <c r="AA35" s="77">
        <v>-7.0643264239755349E-7</v>
      </c>
      <c r="AB35" s="77">
        <v>-6.90882487740456E-7</v>
      </c>
      <c r="AC35" s="77">
        <v>-7.0271170806322346E-7</v>
      </c>
      <c r="AD35" s="77">
        <v>-7.0557383771013435E-7</v>
      </c>
      <c r="AE35" s="78">
        <v>-7.106154636693176E-7</v>
      </c>
    </row>
    <row r="36" spans="1:31" s="59" customFormat="1" x14ac:dyDescent="0.3">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row>
    <row r="37" spans="1:31" x14ac:dyDescent="0.3">
      <c r="A37" s="57" t="str">
        <f>GWP!A37</f>
        <v>PHA_refinery</v>
      </c>
      <c r="B37" s="69">
        <f t="shared" ref="B37:AE37" si="1">SUM(B6:B7)</f>
        <v>1.6784116071122517E-6</v>
      </c>
      <c r="C37" s="70">
        <f t="shared" si="1"/>
        <v>1.7209836093377136E-6</v>
      </c>
      <c r="D37" s="70">
        <f t="shared" si="1"/>
        <v>1.6729719869062562E-6</v>
      </c>
      <c r="E37" s="70">
        <f t="shared" si="1"/>
        <v>1.7045260029675855E-6</v>
      </c>
      <c r="F37" s="70">
        <f t="shared" si="1"/>
        <v>1.7088897082216929E-6</v>
      </c>
      <c r="G37" s="71">
        <f t="shared" si="1"/>
        <v>1.6982376364516456E-6</v>
      </c>
      <c r="H37" s="69">
        <f t="shared" si="1"/>
        <v>2.0147172935830779E-6</v>
      </c>
      <c r="I37" s="70">
        <f t="shared" si="1"/>
        <v>1.9386731450928158E-6</v>
      </c>
      <c r="J37" s="70">
        <f t="shared" si="1"/>
        <v>2.0051270270387166E-6</v>
      </c>
      <c r="K37" s="70">
        <f t="shared" si="1"/>
        <v>1.9827911739799595E-6</v>
      </c>
      <c r="L37" s="70">
        <f t="shared" si="1"/>
        <v>2.0091792533902202E-6</v>
      </c>
      <c r="M37" s="71">
        <f t="shared" si="1"/>
        <v>1.9966208704377604E-6</v>
      </c>
      <c r="N37" s="69">
        <f t="shared" si="1"/>
        <v>1.6361304114630284E-6</v>
      </c>
      <c r="O37" s="70">
        <f t="shared" si="1"/>
        <v>1.6414096726849913E-6</v>
      </c>
      <c r="P37" s="70">
        <f t="shared" si="1"/>
        <v>1.6631747958031803E-6</v>
      </c>
      <c r="Q37" s="70">
        <f t="shared" si="1"/>
        <v>1.6797200169242893E-6</v>
      </c>
      <c r="R37" s="70">
        <f t="shared" si="1"/>
        <v>1.6494261642242319E-6</v>
      </c>
      <c r="S37" s="71">
        <f t="shared" si="1"/>
        <v>1.6487764429505167E-6</v>
      </c>
      <c r="T37" s="69">
        <f t="shared" si="1"/>
        <v>1.8483913161293409E-6</v>
      </c>
      <c r="U37" s="70">
        <f t="shared" si="1"/>
        <v>1.8333800982039237E-6</v>
      </c>
      <c r="V37" s="70">
        <f t="shared" si="1"/>
        <v>1.8665568899568354E-6</v>
      </c>
      <c r="W37" s="70">
        <f t="shared" si="1"/>
        <v>1.8273038389186026E-6</v>
      </c>
      <c r="X37" s="70">
        <f t="shared" si="1"/>
        <v>1.8372435185757144E-6</v>
      </c>
      <c r="Y37" s="71">
        <f t="shared" si="1"/>
        <v>1.8797024041516579E-6</v>
      </c>
      <c r="Z37" s="69">
        <f t="shared" si="1"/>
        <v>1.7903116170665473E-6</v>
      </c>
      <c r="AA37" s="70">
        <f t="shared" si="1"/>
        <v>1.7948632364376797E-6</v>
      </c>
      <c r="AB37" s="70">
        <f t="shared" si="1"/>
        <v>1.7765113336872713E-6</v>
      </c>
      <c r="AC37" s="70">
        <f t="shared" si="1"/>
        <v>1.7682151251327849E-6</v>
      </c>
      <c r="AD37" s="70">
        <f t="shared" si="1"/>
        <v>1.7411421947475554E-6</v>
      </c>
      <c r="AE37" s="71">
        <f t="shared" si="1"/>
        <v>1.7716822042494321E-6</v>
      </c>
    </row>
    <row r="38" spans="1:31" x14ac:dyDescent="0.3">
      <c r="A38" s="57" t="str">
        <f>GWP!A38</f>
        <v>PHA_waste</v>
      </c>
      <c r="B38" s="72">
        <f t="shared" ref="B38:AE38" si="2">SUM(B8:B15)</f>
        <v>7.7572859680795732E-7</v>
      </c>
      <c r="C38" s="73">
        <f t="shared" si="2"/>
        <v>7.9032546041831623E-7</v>
      </c>
      <c r="D38" s="73">
        <f t="shared" si="2"/>
        <v>7.7627405659949815E-7</v>
      </c>
      <c r="E38" s="73">
        <f t="shared" si="2"/>
        <v>7.7551840185678481E-7</v>
      </c>
      <c r="F38" s="73">
        <f t="shared" si="2"/>
        <v>9.0214739838937321E-7</v>
      </c>
      <c r="G38" s="74">
        <f t="shared" si="2"/>
        <v>8.1501444163338742E-7</v>
      </c>
      <c r="H38" s="72">
        <f t="shared" si="2"/>
        <v>7.6732013441064838E-7</v>
      </c>
      <c r="I38" s="73">
        <f t="shared" si="2"/>
        <v>7.5656077545091555E-7</v>
      </c>
      <c r="J38" s="73">
        <f t="shared" si="2"/>
        <v>7.6303741087477466E-7</v>
      </c>
      <c r="K38" s="73">
        <f t="shared" si="2"/>
        <v>7.6904460139333835E-7</v>
      </c>
      <c r="L38" s="73">
        <f t="shared" si="2"/>
        <v>7.5882044819638247E-7</v>
      </c>
      <c r="M38" s="74">
        <f t="shared" si="2"/>
        <v>-1.1453308415733972E-7</v>
      </c>
      <c r="N38" s="72">
        <f t="shared" si="2"/>
        <v>2.0159673313730854E-6</v>
      </c>
      <c r="O38" s="73">
        <f t="shared" si="2"/>
        <v>1.9842237693619949E-6</v>
      </c>
      <c r="P38" s="73">
        <f t="shared" si="2"/>
        <v>1.9810943571861873E-6</v>
      </c>
      <c r="Q38" s="73">
        <f t="shared" si="2"/>
        <v>8.343061254667055E-7</v>
      </c>
      <c r="R38" s="73">
        <f t="shared" si="2"/>
        <v>2.1007500278452435E-6</v>
      </c>
      <c r="S38" s="74">
        <f t="shared" si="2"/>
        <v>1.9808717461020905E-6</v>
      </c>
      <c r="T38" s="72">
        <f t="shared" si="2"/>
        <v>-5.7307738352568308E-8</v>
      </c>
      <c r="U38" s="73">
        <f t="shared" si="2"/>
        <v>-4.9129547837573113E-8</v>
      </c>
      <c r="V38" s="73">
        <f t="shared" si="2"/>
        <v>-5.1685577948800043E-8</v>
      </c>
      <c r="W38" s="73">
        <f t="shared" si="2"/>
        <v>-5.1454971852211211E-8</v>
      </c>
      <c r="X38" s="73">
        <f t="shared" si="2"/>
        <v>1.1236046693743238E-6</v>
      </c>
      <c r="Y38" s="74">
        <f t="shared" si="2"/>
        <v>-5.2913185960258199E-8</v>
      </c>
      <c r="Z38" s="72">
        <f t="shared" si="2"/>
        <v>2.5539020499013256E-6</v>
      </c>
      <c r="AA38" s="73">
        <f t="shared" si="2"/>
        <v>2.5485699403937473E-6</v>
      </c>
      <c r="AB38" s="73">
        <f t="shared" si="2"/>
        <v>2.5298309294775459E-6</v>
      </c>
      <c r="AC38" s="73">
        <f t="shared" si="2"/>
        <v>9.7126252668297763E-7</v>
      </c>
      <c r="AD38" s="73">
        <f t="shared" si="2"/>
        <v>2.6392169637901851E-6</v>
      </c>
      <c r="AE38" s="74">
        <f t="shared" si="2"/>
        <v>2.5587440562665243E-6</v>
      </c>
    </row>
    <row r="39" spans="1:31" x14ac:dyDescent="0.3">
      <c r="A39" s="57" t="str">
        <f>GWP!A39</f>
        <v>Food waste_CF</v>
      </c>
      <c r="B39" s="72">
        <f t="shared" ref="B39:X39" si="3">SUM(B16:B25)</f>
        <v>-3.6378727905762406E-7</v>
      </c>
      <c r="C39" s="73">
        <f t="shared" si="3"/>
        <v>-2.0041375668229457E-7</v>
      </c>
      <c r="D39" s="73">
        <f t="shared" si="3"/>
        <v>-3.651151080409125E-7</v>
      </c>
      <c r="E39" s="73">
        <f t="shared" si="3"/>
        <v>-1.2779336217592978E-7</v>
      </c>
      <c r="F39" s="73">
        <f t="shared" si="3"/>
        <v>-3.623833829683497E-7</v>
      </c>
      <c r="G39" s="74">
        <f t="shared" si="3"/>
        <v>-3.6553877768980027E-7</v>
      </c>
      <c r="H39" s="72">
        <f t="shared" si="3"/>
        <v>3.1821276402348015E-8</v>
      </c>
      <c r="I39" s="73">
        <f t="shared" si="3"/>
        <v>1.1002202850929066E-7</v>
      </c>
      <c r="J39" s="73">
        <f t="shared" si="3"/>
        <v>2.6714734126068108E-8</v>
      </c>
      <c r="K39" s="73">
        <f t="shared" si="3"/>
        <v>1.1194185362625871E-7</v>
      </c>
      <c r="L39" s="73">
        <f t="shared" si="3"/>
        <v>2.7249938898428758E-8</v>
      </c>
      <c r="M39" s="74">
        <f t="shared" si="3"/>
        <v>2.5513239683276794E-8</v>
      </c>
      <c r="N39" s="72">
        <f t="shared" si="3"/>
        <v>-1.5853724930856782E-6</v>
      </c>
      <c r="O39" s="73">
        <f t="shared" si="3"/>
        <v>-1.0767407725772312E-5</v>
      </c>
      <c r="P39" s="73">
        <f t="shared" si="3"/>
        <v>-1.5589366198049455E-6</v>
      </c>
      <c r="Q39" s="73">
        <f t="shared" si="3"/>
        <v>-1.408706861683516E-7</v>
      </c>
      <c r="R39" s="73">
        <f t="shared" si="3"/>
        <v>-1.5756747819384161E-6</v>
      </c>
      <c r="S39" s="74">
        <f t="shared" si="3"/>
        <v>-1.5600943904191999E-6</v>
      </c>
      <c r="T39" s="72">
        <f t="shared" si="3"/>
        <v>-1.8723425129628191E-7</v>
      </c>
      <c r="U39" s="73">
        <f t="shared" si="3"/>
        <v>-3.173770329569345E-7</v>
      </c>
      <c r="V39" s="73">
        <f t="shared" si="3"/>
        <v>9.8148856658464072E-8</v>
      </c>
      <c r="W39" s="73">
        <f t="shared" si="3"/>
        <v>-3.2144257592273008E-7</v>
      </c>
      <c r="X39" s="73">
        <f t="shared" si="3"/>
        <v>-1.8740256585840784E-7</v>
      </c>
      <c r="Y39" s="74">
        <f>SUM(Y16:Y25)</f>
        <v>-1.8798506967885068E-7</v>
      </c>
      <c r="Z39" s="72">
        <f t="shared" ref="Z39:AE39" si="4">SUM(Z16:Z25)</f>
        <v>-1.4567668888964134E-6</v>
      </c>
      <c r="AA39" s="73">
        <f t="shared" si="4"/>
        <v>-1.4281062072423588E-5</v>
      </c>
      <c r="AB39" s="73">
        <f t="shared" si="4"/>
        <v>-1.9128612448192511E-6</v>
      </c>
      <c r="AC39" s="73">
        <f t="shared" si="4"/>
        <v>1.1638391800518497E-7</v>
      </c>
      <c r="AD39" s="73">
        <f t="shared" si="4"/>
        <v>-1.4674794644151073E-6</v>
      </c>
      <c r="AE39" s="74">
        <f t="shared" si="4"/>
        <v>-1.4472985844940631E-6</v>
      </c>
    </row>
    <row r="40" spans="1:31" x14ac:dyDescent="0.3">
      <c r="A40" s="57" t="str">
        <f>GWP!A40</f>
        <v>Sludge_CF</v>
      </c>
      <c r="B40" s="72">
        <f t="shared" ref="B40:AE40" si="5">SUM(B26:B35)</f>
        <v>-4.717119218540925E-7</v>
      </c>
      <c r="C40" s="73">
        <f t="shared" si="5"/>
        <v>-4.8076112048061212E-7</v>
      </c>
      <c r="D40" s="73">
        <f t="shared" si="5"/>
        <v>-4.7080061575898129E-7</v>
      </c>
      <c r="E40" s="73">
        <f t="shared" si="5"/>
        <v>-4.7415703870674889E-7</v>
      </c>
      <c r="F40" s="73">
        <f t="shared" si="5"/>
        <v>-6.1318897754493785E-7</v>
      </c>
      <c r="G40" s="74">
        <f t="shared" si="5"/>
        <v>-5.9542243800079698E-7</v>
      </c>
      <c r="H40" s="72">
        <f t="shared" si="5"/>
        <v>-6.9947418600913609E-7</v>
      </c>
      <c r="I40" s="73">
        <f t="shared" si="5"/>
        <v>-6.9045188847149672E-7</v>
      </c>
      <c r="J40" s="73">
        <f t="shared" si="5"/>
        <v>-6.9274387053328692E-7</v>
      </c>
      <c r="K40" s="73">
        <f t="shared" si="5"/>
        <v>-6.9804910237022683E-7</v>
      </c>
      <c r="L40" s="73">
        <f t="shared" si="5"/>
        <v>-6.8978993095161139E-7</v>
      </c>
      <c r="M40" s="74">
        <f t="shared" si="5"/>
        <v>-1.42293455622917E-8</v>
      </c>
      <c r="N40" s="72">
        <f t="shared" si="5"/>
        <v>-4.9589711883040454E-7</v>
      </c>
      <c r="O40" s="73">
        <f t="shared" si="5"/>
        <v>-4.847327452029477E-7</v>
      </c>
      <c r="P40" s="73">
        <f t="shared" si="5"/>
        <v>-4.8768796881763115E-7</v>
      </c>
      <c r="Q40" s="73">
        <f t="shared" si="5"/>
        <v>-4.9465614999393299E-7</v>
      </c>
      <c r="R40" s="73">
        <f t="shared" si="5"/>
        <v>-5.2487990043997049E-7</v>
      </c>
      <c r="S40" s="74">
        <f t="shared" si="5"/>
        <v>-5.181606740494602E-7</v>
      </c>
      <c r="T40" s="72">
        <f t="shared" si="5"/>
        <v>9.8391547882455782E-8</v>
      </c>
      <c r="U40" s="73">
        <f t="shared" si="5"/>
        <v>9.4396692016631892E-8</v>
      </c>
      <c r="V40" s="73">
        <f t="shared" si="5"/>
        <v>9.6970845568154214E-8</v>
      </c>
      <c r="W40" s="73">
        <f t="shared" si="5"/>
        <v>9.5575768099599455E-8</v>
      </c>
      <c r="X40" s="73">
        <f t="shared" si="5"/>
        <v>-9.0424507921746587E-7</v>
      </c>
      <c r="Y40" s="74">
        <f t="shared" si="5"/>
        <v>9.6253903034414553E-8</v>
      </c>
      <c r="Z40" s="72">
        <f t="shared" si="5"/>
        <v>-7.3292743826333112E-7</v>
      </c>
      <c r="AA40" s="73">
        <f t="shared" si="5"/>
        <v>-7.4320825066756562E-7</v>
      </c>
      <c r="AB40" s="73">
        <f t="shared" si="5"/>
        <v>-7.2619479149941241E-7</v>
      </c>
      <c r="AC40" s="73">
        <f t="shared" si="5"/>
        <v>-7.3917891840259902E-7</v>
      </c>
      <c r="AD40" s="73">
        <f t="shared" si="5"/>
        <v>-8.758209150122788E-7</v>
      </c>
      <c r="AE40" s="74">
        <f t="shared" si="5"/>
        <v>-9.029368826984562E-7</v>
      </c>
    </row>
    <row r="41" spans="1:31" x14ac:dyDescent="0.3">
      <c r="A41" s="57" t="str">
        <f>GWP!A41</f>
        <v>Waste</v>
      </c>
      <c r="B41" s="72">
        <v>-3.4739950131662701E-9</v>
      </c>
      <c r="C41" s="73">
        <v>-3.4829739614582498E-9</v>
      </c>
      <c r="D41" s="73">
        <v>-3.4952090264822602E-9</v>
      </c>
      <c r="E41" s="73">
        <v>-1.76642546502318E-8</v>
      </c>
      <c r="F41" s="73">
        <v>-3.4746266727534902E-9</v>
      </c>
      <c r="G41" s="74">
        <v>-3.4786290971614902E-9</v>
      </c>
      <c r="H41" s="72">
        <v>-7.8338525266637602E-8</v>
      </c>
      <c r="I41" s="73">
        <v>-7.8203750244827697E-8</v>
      </c>
      <c r="J41" s="73">
        <v>-7.8752867840775105E-8</v>
      </c>
      <c r="K41" s="73">
        <v>-7.8392403936122203E-8</v>
      </c>
      <c r="L41" s="73">
        <v>-7.89956851375359E-8</v>
      </c>
      <c r="M41" s="74">
        <v>-7.8366668215978198E-8</v>
      </c>
      <c r="N41" s="72">
        <v>-2.3956723384473699E-9</v>
      </c>
      <c r="O41" s="73">
        <v>-2.3843463264452901E-9</v>
      </c>
      <c r="P41" s="73">
        <v>-2.4365536600270798E-9</v>
      </c>
      <c r="Q41" s="73">
        <v>-1.1938624853289299E-8</v>
      </c>
      <c r="R41" s="73">
        <v>-2.4270131483457298E-9</v>
      </c>
      <c r="S41" s="74">
        <v>-2.3591473040319699E-9</v>
      </c>
      <c r="T41" s="72">
        <v>-4.5475770586152797E-8</v>
      </c>
      <c r="U41" s="73">
        <v>-4.5574403698428403E-8</v>
      </c>
      <c r="V41" s="73">
        <v>-4.5631966831594101E-8</v>
      </c>
      <c r="W41" s="73">
        <v>-4.4995786993936703E-8</v>
      </c>
      <c r="X41" s="73">
        <v>-4.5450257541040997E-8</v>
      </c>
      <c r="Y41" s="74">
        <v>-4.4366407329278198E-8</v>
      </c>
      <c r="Z41" s="72">
        <v>1.45208877511014E-9</v>
      </c>
      <c r="AA41" s="73">
        <v>1.4552132145727101E-9</v>
      </c>
      <c r="AB41" s="73">
        <v>1.4614633655344301E-9</v>
      </c>
      <c r="AC41" s="73">
        <v>-6.7468952054532105E-8</v>
      </c>
      <c r="AD41" s="73">
        <v>1.4751982080276401E-9</v>
      </c>
      <c r="AE41" s="74">
        <v>1.4828874722236899E-9</v>
      </c>
    </row>
    <row r="42" spans="1:31" x14ac:dyDescent="0.3">
      <c r="A42" s="79" t="str">
        <f>GWP!A42</f>
        <v>Total</v>
      </c>
      <c r="B42" s="72">
        <f>SUM(B37:B41)</f>
        <v>1.6151670079953263E-6</v>
      </c>
      <c r="C42" s="73">
        <f t="shared" ref="C42:AE42" si="6">SUM(C37:C41)</f>
        <v>1.8266512186316652E-6</v>
      </c>
      <c r="D42" s="73">
        <f t="shared" si="6"/>
        <v>1.6098351106793786E-6</v>
      </c>
      <c r="E42" s="73">
        <f t="shared" si="6"/>
        <v>1.8604297492914598E-6</v>
      </c>
      <c r="F42" s="73">
        <f t="shared" si="6"/>
        <v>1.6319901194250251E-6</v>
      </c>
      <c r="G42" s="74">
        <f t="shared" si="6"/>
        <v>1.548812233297274E-6</v>
      </c>
      <c r="H42" s="72">
        <f t="shared" si="6"/>
        <v>2.0360459931203011E-6</v>
      </c>
      <c r="I42" s="73">
        <f t="shared" si="6"/>
        <v>2.0366003103366975E-6</v>
      </c>
      <c r="J42" s="73">
        <f t="shared" si="6"/>
        <v>2.0233824336654969E-6</v>
      </c>
      <c r="K42" s="73">
        <f t="shared" si="6"/>
        <v>2.0873361226932078E-6</v>
      </c>
      <c r="L42" s="73">
        <f t="shared" si="6"/>
        <v>2.0264640243958841E-6</v>
      </c>
      <c r="M42" s="74">
        <f t="shared" si="6"/>
        <v>1.815005012185428E-6</v>
      </c>
      <c r="N42" s="72">
        <f t="shared" si="6"/>
        <v>1.5684324585815833E-6</v>
      </c>
      <c r="O42" s="73">
        <f t="shared" si="6"/>
        <v>-7.6288913752547194E-6</v>
      </c>
      <c r="P42" s="73">
        <f t="shared" si="6"/>
        <v>1.5952080107067637E-6</v>
      </c>
      <c r="Q42" s="73">
        <f t="shared" si="6"/>
        <v>1.8665606813754209E-6</v>
      </c>
      <c r="R42" s="73">
        <f t="shared" si="6"/>
        <v>1.6471944965427434E-6</v>
      </c>
      <c r="S42" s="74">
        <f t="shared" si="6"/>
        <v>1.5490339772799152E-6</v>
      </c>
      <c r="T42" s="72">
        <f t="shared" si="6"/>
        <v>1.6567651037767937E-6</v>
      </c>
      <c r="U42" s="73">
        <f t="shared" si="6"/>
        <v>1.5156958057276196E-6</v>
      </c>
      <c r="V42" s="73">
        <f t="shared" si="6"/>
        <v>1.9643590474030593E-6</v>
      </c>
      <c r="W42" s="73">
        <f t="shared" si="6"/>
        <v>1.5049862722493239E-6</v>
      </c>
      <c r="X42" s="73">
        <f t="shared" si="6"/>
        <v>1.8237502853331236E-6</v>
      </c>
      <c r="Y42" s="74">
        <f t="shared" si="6"/>
        <v>1.6906916442176853E-6</v>
      </c>
      <c r="Z42" s="72">
        <f t="shared" si="6"/>
        <v>2.1559714285832388E-6</v>
      </c>
      <c r="AA42" s="73">
        <f t="shared" si="6"/>
        <v>-1.0679381933045155E-5</v>
      </c>
      <c r="AB42" s="73">
        <f t="shared" si="6"/>
        <v>1.6687476902116877E-6</v>
      </c>
      <c r="AC42" s="73">
        <f t="shared" si="6"/>
        <v>2.0492136993638159E-6</v>
      </c>
      <c r="AD42" s="73">
        <f t="shared" si="6"/>
        <v>2.0385339773183823E-6</v>
      </c>
      <c r="AE42" s="74">
        <f t="shared" si="6"/>
        <v>1.9816736807956611E-6</v>
      </c>
    </row>
    <row r="43" spans="1:31" x14ac:dyDescent="0.3">
      <c r="A43" s="79" t="str">
        <f>GWP!A43</f>
        <v>Err +</v>
      </c>
      <c r="B43" s="72">
        <v>1.2745462501420964E-6</v>
      </c>
      <c r="C43" s="73">
        <v>1.331457541142157E-6</v>
      </c>
      <c r="D43" s="73">
        <v>1.2555586970496553E-6</v>
      </c>
      <c r="E43" s="73">
        <v>1.3060102493632445E-6</v>
      </c>
      <c r="F43" s="73">
        <v>1.2995971694261984E-6</v>
      </c>
      <c r="G43" s="74">
        <v>1.3210197398800802E-6</v>
      </c>
      <c r="H43" s="72">
        <v>1.3426693679883047E-6</v>
      </c>
      <c r="I43" s="73">
        <v>1.3317861295411148E-6</v>
      </c>
      <c r="J43" s="73">
        <v>1.3133175545564114E-6</v>
      </c>
      <c r="K43" s="73">
        <v>1.3482053140210882E-6</v>
      </c>
      <c r="L43" s="73">
        <v>1.3222374351351121E-6</v>
      </c>
      <c r="M43" s="74">
        <v>1.2893243093627608E-6</v>
      </c>
      <c r="N43" s="72">
        <v>1.3931018527963649E-6</v>
      </c>
      <c r="O43" s="73">
        <v>2.7364138401110977E-6</v>
      </c>
      <c r="P43" s="73">
        <v>1.3881142594581136E-6</v>
      </c>
      <c r="Q43" s="73">
        <v>1.2342203398015832E-6</v>
      </c>
      <c r="R43" s="73">
        <v>1.3199926470950125E-6</v>
      </c>
      <c r="S43" s="74">
        <v>1.3041526333043059E-6</v>
      </c>
      <c r="T43" s="72">
        <v>1.2962087785575226E-6</v>
      </c>
      <c r="U43" s="73">
        <v>1.3335935079299199E-6</v>
      </c>
      <c r="V43" s="73">
        <v>1.3330244106305758E-6</v>
      </c>
      <c r="W43" s="73">
        <v>1.3620749514832888E-6</v>
      </c>
      <c r="X43" s="73">
        <v>1.3977306731156166E-6</v>
      </c>
      <c r="Y43" s="74">
        <v>1.3442363536666582E-6</v>
      </c>
      <c r="Z43" s="72">
        <v>1.2639773925283197E-6</v>
      </c>
      <c r="AA43" s="73">
        <v>4.170097551802519E-6</v>
      </c>
      <c r="AB43" s="73">
        <v>1.2833008078428767E-6</v>
      </c>
      <c r="AC43" s="73">
        <v>1.4208117731685039E-6</v>
      </c>
      <c r="AD43" s="73">
        <v>1.3021799615442759E-6</v>
      </c>
      <c r="AE43" s="74">
        <v>1.2738049769199407E-6</v>
      </c>
    </row>
    <row r="44" spans="1:31" x14ac:dyDescent="0.3">
      <c r="A44" s="79" t="str">
        <f>GWP!A44</f>
        <v>Err -</v>
      </c>
      <c r="B44" s="76">
        <v>8.6924486666720636E-7</v>
      </c>
      <c r="C44" s="77">
        <v>9.0718864192316062E-7</v>
      </c>
      <c r="D44" s="77">
        <v>8.7145818501791525E-7</v>
      </c>
      <c r="E44" s="77">
        <v>8.9479956671865029E-7</v>
      </c>
      <c r="F44" s="77">
        <v>9.0094764243570374E-7</v>
      </c>
      <c r="G44" s="78">
        <v>9.1892972089292596E-7</v>
      </c>
      <c r="H44" s="76">
        <v>9.4087694095479116E-7</v>
      </c>
      <c r="I44" s="77">
        <v>8.9538307773668981E-7</v>
      </c>
      <c r="J44" s="77">
        <v>9.2242129397824587E-7</v>
      </c>
      <c r="K44" s="77">
        <v>9.2084635487389739E-7</v>
      </c>
      <c r="L44" s="77">
        <v>9.3892425463939269E-7</v>
      </c>
      <c r="M44" s="78">
        <v>9.1110881956130816E-7</v>
      </c>
      <c r="N44" s="76">
        <v>8.7407877167553926E-7</v>
      </c>
      <c r="O44" s="77">
        <v>2.4934242711684352E-6</v>
      </c>
      <c r="P44" s="77">
        <v>9.2643131085E-7</v>
      </c>
      <c r="Q44" s="77">
        <v>9.2363336246763359E-7</v>
      </c>
      <c r="R44" s="77">
        <v>9.1527919258750836E-7</v>
      </c>
      <c r="S44" s="78">
        <v>9.1013351127689707E-7</v>
      </c>
      <c r="T44" s="76">
        <v>8.9245293729358616E-7</v>
      </c>
      <c r="U44" s="77">
        <v>9.0318570466410539E-7</v>
      </c>
      <c r="V44" s="77">
        <v>9.257648879513081E-7</v>
      </c>
      <c r="W44" s="77">
        <v>8.9191032925073782E-7</v>
      </c>
      <c r="X44" s="77">
        <v>9.0677045997407459E-7</v>
      </c>
      <c r="Y44" s="78">
        <v>9.1997658206019487E-7</v>
      </c>
      <c r="Z44" s="76">
        <v>9.6950821059686719E-7</v>
      </c>
      <c r="AA44" s="77">
        <v>4.1724113943103432E-6</v>
      </c>
      <c r="AB44" s="77">
        <v>8.9752165328931318E-7</v>
      </c>
      <c r="AC44" s="77">
        <v>9.146070064273259E-7</v>
      </c>
      <c r="AD44" s="77">
        <v>9.4869531397835245E-7</v>
      </c>
      <c r="AE44" s="78">
        <v>9.5696894035017876E-7</v>
      </c>
    </row>
    <row r="45" spans="1:31" x14ac:dyDescent="0.3">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row>
    <row r="46" spans="1:3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31" ht="27.6" x14ac:dyDescent="0.3">
      <c r="B47" s="81" t="str">
        <f t="shared" ref="B47:AE47" si="7">B4</f>
        <v>FW_sep.</v>
      </c>
      <c r="C47" s="82" t="str">
        <f t="shared" si="7"/>
        <v>FW_residual</v>
      </c>
      <c r="D47" s="82" t="str">
        <f t="shared" si="7"/>
        <v>FW_AD</v>
      </c>
      <c r="E47" s="82" t="str">
        <f t="shared" si="7"/>
        <v>FW_Inc</v>
      </c>
      <c r="F47" s="82" t="str">
        <f t="shared" si="7"/>
        <v>SS_AD_Inc</v>
      </c>
      <c r="G47" s="83" t="str">
        <f t="shared" si="7"/>
        <v>SS_AD_UOL</v>
      </c>
      <c r="H47" s="81" t="str">
        <f t="shared" si="7"/>
        <v>FW_sep.</v>
      </c>
      <c r="I47" s="82" t="str">
        <f t="shared" si="7"/>
        <v>FW_residual</v>
      </c>
      <c r="J47" s="82" t="str">
        <f t="shared" si="7"/>
        <v>FW_AD</v>
      </c>
      <c r="K47" s="82" t="str">
        <f t="shared" si="7"/>
        <v>FW_Inc</v>
      </c>
      <c r="L47" s="82" t="str">
        <f t="shared" si="7"/>
        <v>SS_AD_Inc</v>
      </c>
      <c r="M47" s="83" t="str">
        <f t="shared" si="7"/>
        <v>SS_AD_UOL</v>
      </c>
      <c r="N47" s="81" t="str">
        <f t="shared" si="7"/>
        <v>FW_sep.</v>
      </c>
      <c r="O47" s="82" t="str">
        <f t="shared" si="7"/>
        <v>FW_residual</v>
      </c>
      <c r="P47" s="82" t="str">
        <f t="shared" si="7"/>
        <v>FW_AD</v>
      </c>
      <c r="Q47" s="82" t="str">
        <f t="shared" si="7"/>
        <v>FW_Inc</v>
      </c>
      <c r="R47" s="82" t="str">
        <f t="shared" si="7"/>
        <v>SS_AD_Inc</v>
      </c>
      <c r="S47" s="83" t="str">
        <f t="shared" si="7"/>
        <v>SS_AD_UOL</v>
      </c>
      <c r="T47" s="81" t="str">
        <f t="shared" si="7"/>
        <v>FW_sep.</v>
      </c>
      <c r="U47" s="82" t="str">
        <f t="shared" si="7"/>
        <v>FW_residual</v>
      </c>
      <c r="V47" s="82" t="str">
        <f t="shared" si="7"/>
        <v>FW_AD</v>
      </c>
      <c r="W47" s="82" t="str">
        <f t="shared" si="7"/>
        <v>FW_Inc</v>
      </c>
      <c r="X47" s="82" t="str">
        <f t="shared" si="7"/>
        <v>SS_AD_Inc</v>
      </c>
      <c r="Y47" s="83" t="str">
        <f t="shared" si="7"/>
        <v>SS_AD_UOL</v>
      </c>
      <c r="Z47" s="81" t="str">
        <f t="shared" si="7"/>
        <v>FW_sep.</v>
      </c>
      <c r="AA47" s="82" t="str">
        <f t="shared" si="7"/>
        <v>FW_residual</v>
      </c>
      <c r="AB47" s="82" t="str">
        <f t="shared" si="7"/>
        <v>FW_AD</v>
      </c>
      <c r="AC47" s="82" t="str">
        <f t="shared" si="7"/>
        <v>FW_Inc</v>
      </c>
      <c r="AD47" s="82" t="str">
        <f t="shared" si="7"/>
        <v>SS_AD_Inc</v>
      </c>
      <c r="AE47" s="83" t="str">
        <f t="shared" si="7"/>
        <v>SS_AD_UOL</v>
      </c>
    </row>
    <row r="48" spans="1:31" x14ac:dyDescent="0.3">
      <c r="A48" s="57" t="str">
        <f>GWP!A48</f>
        <v>Baseline</v>
      </c>
      <c r="B48" s="69">
        <f t="shared" ref="B48:G48" si="8">B41</f>
        <v>-3.4739950131662701E-9</v>
      </c>
      <c r="C48" s="70">
        <f t="shared" si="8"/>
        <v>-3.4829739614582498E-9</v>
      </c>
      <c r="D48" s="70">
        <f t="shared" si="8"/>
        <v>-3.4952090264822602E-9</v>
      </c>
      <c r="E48" s="70">
        <f t="shared" si="8"/>
        <v>-1.76642546502318E-8</v>
      </c>
      <c r="F48" s="70">
        <f t="shared" si="8"/>
        <v>-3.4746266727534902E-9</v>
      </c>
      <c r="G48" s="71">
        <f t="shared" si="8"/>
        <v>-3.4786290971614902E-9</v>
      </c>
      <c r="H48" s="69">
        <f t="shared" ref="H48:AE48" si="9">H42</f>
        <v>2.0360459931203011E-6</v>
      </c>
      <c r="I48" s="70">
        <f t="shared" si="9"/>
        <v>2.0366003103366975E-6</v>
      </c>
      <c r="J48" s="70">
        <f t="shared" si="9"/>
        <v>2.0233824336654969E-6</v>
      </c>
      <c r="K48" s="70">
        <f t="shared" si="9"/>
        <v>2.0873361226932078E-6</v>
      </c>
      <c r="L48" s="70">
        <f t="shared" si="9"/>
        <v>2.0264640243958841E-6</v>
      </c>
      <c r="M48" s="71">
        <f t="shared" si="9"/>
        <v>1.815005012185428E-6</v>
      </c>
      <c r="N48" s="69">
        <f t="shared" si="9"/>
        <v>1.5684324585815833E-6</v>
      </c>
      <c r="O48" s="70">
        <f t="shared" si="9"/>
        <v>-7.6288913752547194E-6</v>
      </c>
      <c r="P48" s="70">
        <f t="shared" si="9"/>
        <v>1.5952080107067637E-6</v>
      </c>
      <c r="Q48" s="70">
        <f t="shared" si="9"/>
        <v>1.8665606813754209E-6</v>
      </c>
      <c r="R48" s="70">
        <f t="shared" si="9"/>
        <v>1.6471944965427434E-6</v>
      </c>
      <c r="S48" s="71">
        <f t="shared" si="9"/>
        <v>1.5490339772799152E-6</v>
      </c>
      <c r="T48" s="69">
        <f t="shared" si="9"/>
        <v>1.6567651037767937E-6</v>
      </c>
      <c r="U48" s="70">
        <f t="shared" si="9"/>
        <v>1.5156958057276196E-6</v>
      </c>
      <c r="V48" s="70">
        <f t="shared" si="9"/>
        <v>1.9643590474030593E-6</v>
      </c>
      <c r="W48" s="70">
        <f t="shared" si="9"/>
        <v>1.5049862722493239E-6</v>
      </c>
      <c r="X48" s="70">
        <f t="shared" si="9"/>
        <v>1.8237502853331236E-6</v>
      </c>
      <c r="Y48" s="71">
        <f t="shared" si="9"/>
        <v>1.6906916442176853E-6</v>
      </c>
      <c r="Z48" s="69">
        <f t="shared" si="9"/>
        <v>2.1559714285832388E-6</v>
      </c>
      <c r="AA48" s="70">
        <f t="shared" si="9"/>
        <v>-1.0679381933045155E-5</v>
      </c>
      <c r="AB48" s="70">
        <f t="shared" si="9"/>
        <v>1.6687476902116877E-6</v>
      </c>
      <c r="AC48" s="70">
        <f t="shared" si="9"/>
        <v>2.0492136993638159E-6</v>
      </c>
      <c r="AD48" s="70">
        <f t="shared" si="9"/>
        <v>2.0385339773183823E-6</v>
      </c>
      <c r="AE48" s="71">
        <f t="shared" si="9"/>
        <v>1.9816736807956611E-6</v>
      </c>
    </row>
    <row r="49" spans="1:31" x14ac:dyDescent="0.3">
      <c r="A49" s="57" t="str">
        <f>GWP!A49</f>
        <v>LDPE</v>
      </c>
      <c r="B49" s="72">
        <v>5.8919120635105997E-8</v>
      </c>
      <c r="C49" s="73">
        <v>5.8887017722612137E-8</v>
      </c>
      <c r="D49" s="73">
        <v>5.8909077937786555E-8</v>
      </c>
      <c r="E49" s="73">
        <v>4.4693419199328405E-8</v>
      </c>
      <c r="F49" s="73">
        <v>5.8916956179293227E-8</v>
      </c>
      <c r="G49" s="74">
        <v>5.8879870870229057E-8</v>
      </c>
      <c r="H49" s="72">
        <v>-1.5950223855881896E-8</v>
      </c>
      <c r="I49" s="73">
        <v>-1.581544883407199E-8</v>
      </c>
      <c r="J49" s="73">
        <v>-1.6364566430019399E-8</v>
      </c>
      <c r="K49" s="73">
        <v>-1.6004102525366496E-8</v>
      </c>
      <c r="L49" s="73">
        <v>-1.6607383726780193E-8</v>
      </c>
      <c r="M49" s="74">
        <v>-1.5978366805222491E-8</v>
      </c>
      <c r="N49" s="72">
        <v>5.9992629072308335E-8</v>
      </c>
      <c r="O49" s="73">
        <v>6.0003955084310412E-8</v>
      </c>
      <c r="P49" s="73">
        <v>5.9951747750728625E-8</v>
      </c>
      <c r="Q49" s="73">
        <v>5.0449676557466404E-8</v>
      </c>
      <c r="R49" s="73">
        <v>5.9961288262409976E-8</v>
      </c>
      <c r="S49" s="74">
        <v>6.0029154106723733E-8</v>
      </c>
      <c r="T49" s="72">
        <v>1.6912530824602909E-8</v>
      </c>
      <c r="U49" s="73">
        <v>1.6813897712327304E-8</v>
      </c>
      <c r="V49" s="73">
        <v>1.6756334579161605E-8</v>
      </c>
      <c r="W49" s="73">
        <v>1.7392514416819004E-8</v>
      </c>
      <c r="X49" s="73">
        <v>1.6938043869714709E-8</v>
      </c>
      <c r="Y49" s="74">
        <v>1.8021894081477509E-8</v>
      </c>
      <c r="Z49" s="72">
        <v>6.3840390185865849E-8</v>
      </c>
      <c r="AA49" s="73">
        <v>6.3843514625328422E-8</v>
      </c>
      <c r="AB49" s="73">
        <v>6.3849764776290142E-8</v>
      </c>
      <c r="AC49" s="73">
        <v>-5.0806506437763986E-9</v>
      </c>
      <c r="AD49" s="73">
        <v>6.3863499618783341E-8</v>
      </c>
      <c r="AE49" s="74">
        <v>6.3871188882979395E-8</v>
      </c>
    </row>
    <row r="50" spans="1:31" x14ac:dyDescent="0.3">
      <c r="A50" s="57" t="str">
        <f>GWP!A50</f>
        <v>PP</v>
      </c>
      <c r="B50" s="72">
        <v>3.2485880111335088E-8</v>
      </c>
      <c r="C50" s="73">
        <v>3.2453777198841228E-8</v>
      </c>
      <c r="D50" s="73">
        <v>3.2475837414015646E-8</v>
      </c>
      <c r="E50" s="73">
        <v>1.8260178675557496E-8</v>
      </c>
      <c r="F50" s="73">
        <v>3.2483715655522318E-8</v>
      </c>
      <c r="G50" s="74">
        <v>3.2446630346458148E-8</v>
      </c>
      <c r="H50" s="72">
        <v>-4.2383464379652805E-8</v>
      </c>
      <c r="I50" s="73">
        <v>-4.2248689357842899E-8</v>
      </c>
      <c r="J50" s="73">
        <v>-4.2797806953790308E-8</v>
      </c>
      <c r="K50" s="73">
        <v>-4.2437343049137405E-8</v>
      </c>
      <c r="L50" s="73">
        <v>-4.3040624250551102E-8</v>
      </c>
      <c r="M50" s="74">
        <v>-4.24116073289934E-8</v>
      </c>
      <c r="N50" s="72">
        <v>3.3559388548537426E-8</v>
      </c>
      <c r="O50" s="73">
        <v>3.3570714560539509E-8</v>
      </c>
      <c r="P50" s="73">
        <v>3.3518507226957716E-8</v>
      </c>
      <c r="Q50" s="73">
        <v>2.4016436033695498E-8</v>
      </c>
      <c r="R50" s="73">
        <v>3.3528047738639067E-8</v>
      </c>
      <c r="S50" s="74">
        <v>3.3595913582952831E-8</v>
      </c>
      <c r="T50" s="72">
        <v>-9.520709699168E-9</v>
      </c>
      <c r="U50" s="73">
        <v>-9.6193428114436054E-9</v>
      </c>
      <c r="V50" s="73">
        <v>-9.6769059446093038E-9</v>
      </c>
      <c r="W50" s="73">
        <v>-9.0407261069519055E-9</v>
      </c>
      <c r="X50" s="73">
        <v>-9.4951966540561999E-9</v>
      </c>
      <c r="Y50" s="74">
        <v>-8.4113464422934002E-9</v>
      </c>
      <c r="Z50" s="72">
        <v>3.740714966209494E-8</v>
      </c>
      <c r="AA50" s="73">
        <v>3.7410274101557507E-8</v>
      </c>
      <c r="AB50" s="73">
        <v>3.7416524252519226E-8</v>
      </c>
      <c r="AC50" s="73">
        <v>-3.1513891167547308E-8</v>
      </c>
      <c r="AD50" s="73">
        <v>3.7430259095012438E-8</v>
      </c>
      <c r="AE50" s="74">
        <v>3.7437948359208486E-8</v>
      </c>
    </row>
    <row r="51" spans="1:31" x14ac:dyDescent="0.3">
      <c r="A51" s="57" t="str">
        <f>GWP!A51</f>
        <v>PUR</v>
      </c>
      <c r="B51" s="72">
        <v>1.0121062471123691E-8</v>
      </c>
      <c r="C51" s="73">
        <v>1.0088959558629831E-8</v>
      </c>
      <c r="D51" s="73">
        <v>1.011101977380425E-8</v>
      </c>
      <c r="E51" s="73">
        <v>-4.1046389646539009E-9</v>
      </c>
      <c r="F51" s="73">
        <v>1.011889801531092E-8</v>
      </c>
      <c r="G51" s="74">
        <v>1.0081812706246751E-8</v>
      </c>
      <c r="H51" s="72">
        <v>-6.4748282019864202E-8</v>
      </c>
      <c r="I51" s="73">
        <v>-6.4613506998054296E-8</v>
      </c>
      <c r="J51" s="73">
        <v>-6.5162624594001705E-8</v>
      </c>
      <c r="K51" s="73">
        <v>-6.4802160689348802E-8</v>
      </c>
      <c r="L51" s="73">
        <v>-6.5405441890762499E-8</v>
      </c>
      <c r="M51" s="74">
        <v>-6.4776424969204797E-8</v>
      </c>
      <c r="N51" s="72">
        <v>1.119457090832603E-8</v>
      </c>
      <c r="O51" s="73">
        <v>1.1205896920328111E-8</v>
      </c>
      <c r="P51" s="73">
        <v>1.115368958674632E-8</v>
      </c>
      <c r="Q51" s="73">
        <v>1.6516183934841011E-9</v>
      </c>
      <c r="R51" s="73">
        <v>1.116323009842767E-8</v>
      </c>
      <c r="S51" s="74">
        <v>1.123109594274143E-8</v>
      </c>
      <c r="T51" s="72">
        <v>-3.1885527339379397E-8</v>
      </c>
      <c r="U51" s="73">
        <v>-3.1984160451655003E-8</v>
      </c>
      <c r="V51" s="73">
        <v>-3.2041723584820701E-8</v>
      </c>
      <c r="W51" s="73">
        <v>-3.1405543747163303E-8</v>
      </c>
      <c r="X51" s="73">
        <v>-3.1860014294267597E-8</v>
      </c>
      <c r="Y51" s="74">
        <v>-3.0776164082504797E-8</v>
      </c>
      <c r="Z51" s="72">
        <v>1.5042332021883539E-8</v>
      </c>
      <c r="AA51" s="73">
        <v>1.504545646134611E-8</v>
      </c>
      <c r="AB51" s="73">
        <v>1.5051706612307829E-8</v>
      </c>
      <c r="AC51" s="73">
        <v>-5.3878708807758705E-8</v>
      </c>
      <c r="AD51" s="73">
        <v>1.5065441454801041E-8</v>
      </c>
      <c r="AE51" s="74">
        <v>1.5073130718997089E-8</v>
      </c>
    </row>
    <row r="52" spans="1:31" x14ac:dyDescent="0.3">
      <c r="A52" s="57" t="str">
        <f>GWP!A52</f>
        <v>PHA1</v>
      </c>
      <c r="B52" s="72">
        <v>1.2350948305093537E-6</v>
      </c>
      <c r="C52" s="73">
        <v>1.2350858515610618E-6</v>
      </c>
      <c r="D52" s="73">
        <v>1.2350736164960378E-6</v>
      </c>
      <c r="E52" s="73">
        <v>1.2209045708722882E-6</v>
      </c>
      <c r="F52" s="73">
        <v>1.2350941988497665E-6</v>
      </c>
      <c r="G52" s="74">
        <v>1.2350901964253584E-6</v>
      </c>
      <c r="H52" s="72">
        <v>1.1602303002558824E-6</v>
      </c>
      <c r="I52" s="73">
        <v>1.1603650752776923E-6</v>
      </c>
      <c r="J52" s="73">
        <v>1.1598159576817449E-6</v>
      </c>
      <c r="K52" s="73">
        <v>1.1601764215863978E-6</v>
      </c>
      <c r="L52" s="73">
        <v>1.1595731403849842E-6</v>
      </c>
      <c r="M52" s="74">
        <v>1.1602021573065419E-6</v>
      </c>
      <c r="N52" s="72">
        <v>1.2361731531840726E-6</v>
      </c>
      <c r="O52" s="73">
        <v>1.2361844791960746E-6</v>
      </c>
      <c r="P52" s="73">
        <v>1.236132271862493E-6</v>
      </c>
      <c r="Q52" s="73">
        <v>1.2266302006692307E-6</v>
      </c>
      <c r="R52" s="73">
        <v>1.2361418123741742E-6</v>
      </c>
      <c r="S52" s="74">
        <v>1.236209678218488E-6</v>
      </c>
      <c r="T52" s="72">
        <v>1.1930930549363672E-6</v>
      </c>
      <c r="U52" s="73">
        <v>1.1929944218240915E-6</v>
      </c>
      <c r="V52" s="73">
        <v>1.192936858690926E-6</v>
      </c>
      <c r="W52" s="73">
        <v>1.1935730385285832E-6</v>
      </c>
      <c r="X52" s="73">
        <v>1.1931185679814791E-6</v>
      </c>
      <c r="Y52" s="74">
        <v>1.1942024181932417E-6</v>
      </c>
      <c r="Z52" s="72">
        <v>1.2400209142976301E-6</v>
      </c>
      <c r="AA52" s="73">
        <v>1.2400240387370927E-6</v>
      </c>
      <c r="AB52" s="73">
        <v>1.2400302888880545E-6</v>
      </c>
      <c r="AC52" s="73">
        <v>1.1710998734679878E-6</v>
      </c>
      <c r="AD52" s="73">
        <v>1.2400440237305476E-6</v>
      </c>
      <c r="AE52" s="74">
        <v>1.2400517129947436E-6</v>
      </c>
    </row>
    <row r="53" spans="1:31" x14ac:dyDescent="0.3">
      <c r="A53" s="57" t="str">
        <f>GWP!A53</f>
        <v>PHA2</v>
      </c>
      <c r="B53" s="72">
        <v>8.2162710952849581E-7</v>
      </c>
      <c r="C53" s="73">
        <v>8.2161813058020382E-7</v>
      </c>
      <c r="D53" s="73">
        <v>8.2160589551517973E-7</v>
      </c>
      <c r="E53" s="73">
        <v>8.0743684989143022E-7</v>
      </c>
      <c r="F53" s="73">
        <v>8.2162647786890854E-7</v>
      </c>
      <c r="G53" s="74">
        <v>8.2162247544450055E-7</v>
      </c>
      <c r="H53" s="72">
        <v>7.4676257927502449E-7</v>
      </c>
      <c r="I53" s="73">
        <v>7.4689735429683437E-7</v>
      </c>
      <c r="J53" s="73">
        <v>7.4634823670088696E-7</v>
      </c>
      <c r="K53" s="73">
        <v>7.4670870060553982E-7</v>
      </c>
      <c r="L53" s="73">
        <v>7.461054194041261E-7</v>
      </c>
      <c r="M53" s="74">
        <v>7.4673443632568381E-7</v>
      </c>
      <c r="N53" s="72">
        <v>8.2270543220321463E-7</v>
      </c>
      <c r="O53" s="73">
        <v>8.2271675821521677E-7</v>
      </c>
      <c r="P53" s="73">
        <v>8.2266455088163501E-7</v>
      </c>
      <c r="Q53" s="73">
        <v>8.1316247968837272E-7</v>
      </c>
      <c r="R53" s="73">
        <v>8.2267409139331627E-7</v>
      </c>
      <c r="S53" s="74">
        <v>8.2274195723763004E-7</v>
      </c>
      <c r="T53" s="72">
        <v>7.7962533395550929E-7</v>
      </c>
      <c r="U53" s="73">
        <v>7.7952670084323367E-7</v>
      </c>
      <c r="V53" s="73">
        <v>7.794691377100679E-7</v>
      </c>
      <c r="W53" s="73">
        <v>7.8010531754772535E-7</v>
      </c>
      <c r="X53" s="73">
        <v>7.7965084700062101E-7</v>
      </c>
      <c r="Y53" s="74">
        <v>7.8073469721238385E-7</v>
      </c>
      <c r="Z53" s="72">
        <v>8.2655319331677221E-7</v>
      </c>
      <c r="AA53" s="73">
        <v>8.2655631775623471E-7</v>
      </c>
      <c r="AB53" s="73">
        <v>8.2656256790719643E-7</v>
      </c>
      <c r="AC53" s="73">
        <v>7.5763215248712993E-7</v>
      </c>
      <c r="AD53" s="73">
        <v>8.2657630274968966E-7</v>
      </c>
      <c r="AE53" s="74">
        <v>8.2658399201388574E-7</v>
      </c>
    </row>
    <row r="54" spans="1:31" x14ac:dyDescent="0.3">
      <c r="A54" s="57" t="str">
        <f>GWP!A54</f>
        <v>PHA3</v>
      </c>
      <c r="B54" s="72">
        <v>8.9228661056911576E-7</v>
      </c>
      <c r="C54" s="73">
        <v>8.9227763162082378E-7</v>
      </c>
      <c r="D54" s="73">
        <v>8.9226539655579968E-7</v>
      </c>
      <c r="E54" s="73">
        <v>8.7809635093205018E-7</v>
      </c>
      <c r="F54" s="73">
        <v>8.9228597890952849E-7</v>
      </c>
      <c r="G54" s="74">
        <v>8.9228197648512051E-7</v>
      </c>
      <c r="H54" s="72">
        <v>8.1742208031564434E-7</v>
      </c>
      <c r="I54" s="73">
        <v>8.1755685533745432E-7</v>
      </c>
      <c r="J54" s="73">
        <v>8.1700773774150691E-7</v>
      </c>
      <c r="K54" s="73">
        <v>8.1736820164615978E-7</v>
      </c>
      <c r="L54" s="73">
        <v>8.1676492044474605E-7</v>
      </c>
      <c r="M54" s="74">
        <v>8.1739393736630377E-7</v>
      </c>
      <c r="N54" s="72">
        <v>8.9336493324383458E-7</v>
      </c>
      <c r="O54" s="73">
        <v>8.9337625925583672E-7</v>
      </c>
      <c r="P54" s="73">
        <v>8.9332405192225496E-7</v>
      </c>
      <c r="Q54" s="73">
        <v>8.8382198072899268E-7</v>
      </c>
      <c r="R54" s="73">
        <v>8.9333359243393622E-7</v>
      </c>
      <c r="S54" s="74">
        <v>8.9340145827824999E-7</v>
      </c>
      <c r="T54" s="72">
        <v>8.5028483499612914E-7</v>
      </c>
      <c r="U54" s="73">
        <v>8.5018620188385363E-7</v>
      </c>
      <c r="V54" s="73">
        <v>8.5012863875068786E-7</v>
      </c>
      <c r="W54" s="73">
        <v>8.5076481858834531E-7</v>
      </c>
      <c r="X54" s="73">
        <v>8.5031034804124096E-7</v>
      </c>
      <c r="Y54" s="74">
        <v>8.513941982530038E-7</v>
      </c>
      <c r="Z54" s="72">
        <v>8.9721269435739216E-7</v>
      </c>
      <c r="AA54" s="73">
        <v>8.9721581879685467E-7</v>
      </c>
      <c r="AB54" s="73">
        <v>8.9722206894781639E-7</v>
      </c>
      <c r="AC54" s="73">
        <v>8.2829165352774989E-7</v>
      </c>
      <c r="AD54" s="73">
        <v>8.9723580379030961E-7</v>
      </c>
      <c r="AE54" s="74">
        <v>8.9724349305450569E-7</v>
      </c>
    </row>
    <row r="55" spans="1:31" x14ac:dyDescent="0.3">
      <c r="A55" s="57" t="str">
        <f>GWP!A55</f>
        <v>Low CH4 leaking (biorefinery + CF)</v>
      </c>
      <c r="B55" s="72">
        <v>1.6507207269652944E-6</v>
      </c>
      <c r="C55" s="73">
        <v>1.7962854861299028E-6</v>
      </c>
      <c r="D55" s="73">
        <v>1.6191805639041094E-6</v>
      </c>
      <c r="E55" s="73">
        <v>1.8628072370870981E-6</v>
      </c>
      <c r="F55" s="73">
        <v>1.6334399181902871E-6</v>
      </c>
      <c r="G55" s="74">
        <v>1.5365652852084374E-6</v>
      </c>
      <c r="H55" s="72">
        <v>2.0441334919916355E-6</v>
      </c>
      <c r="I55" s="73">
        <v>2.1301072729237274E-6</v>
      </c>
      <c r="J55" s="73">
        <v>2.0127002673641192E-6</v>
      </c>
      <c r="K55" s="73">
        <v>2.0809235093912402E-6</v>
      </c>
      <c r="L55" s="73">
        <v>1.9935869399819009E-6</v>
      </c>
      <c r="M55" s="74">
        <v>1.8054692480021383E-6</v>
      </c>
      <c r="N55" s="72">
        <v>1.5673713281840448E-6</v>
      </c>
      <c r="O55" s="73">
        <v>-7.5713691806668238E-6</v>
      </c>
      <c r="P55" s="73">
        <v>1.6054521551977626E-6</v>
      </c>
      <c r="Q55" s="73">
        <v>1.871973031038098E-6</v>
      </c>
      <c r="R55" s="73">
        <v>1.6482588016553906E-6</v>
      </c>
      <c r="S55" s="74">
        <v>1.5300953876253255E-6</v>
      </c>
      <c r="T55" s="72">
        <v>1.6543353260836985E-6</v>
      </c>
      <c r="U55" s="73">
        <v>1.5263974087691883E-6</v>
      </c>
      <c r="V55" s="73">
        <v>1.9915366130472488E-6</v>
      </c>
      <c r="W55" s="73">
        <v>1.5305969354446677E-6</v>
      </c>
      <c r="X55" s="73">
        <v>1.8250363959312762E-6</v>
      </c>
      <c r="Y55" s="74">
        <v>1.6839783497520147E-6</v>
      </c>
      <c r="Z55" s="72">
        <v>2.1530867736839609E-6</v>
      </c>
      <c r="AA55" s="73">
        <v>-1.0597536537543993E-5</v>
      </c>
      <c r="AB55" s="73">
        <v>1.6685265131735345E-6</v>
      </c>
      <c r="AC55" s="73">
        <v>2.0472828798853185E-6</v>
      </c>
      <c r="AD55" s="73">
        <v>2.058088606903213E-6</v>
      </c>
      <c r="AE55" s="74">
        <v>1.9676184115411211E-6</v>
      </c>
    </row>
    <row r="56" spans="1:31" x14ac:dyDescent="0.3">
      <c r="A56" s="57" t="str">
        <f>GWP!A56</f>
        <v>Biogas upgrading (biorefinery + CF)</v>
      </c>
      <c r="B56" s="72">
        <v>2.6096402328503091E-6</v>
      </c>
      <c r="C56" s="73">
        <v>1.6582822995068998E-6</v>
      </c>
      <c r="D56" s="73">
        <v>2.5616560062298422E-6</v>
      </c>
      <c r="E56" s="73">
        <v>1.6740515278080838E-6</v>
      </c>
      <c r="F56" s="73">
        <v>2.2539199186575485E-6</v>
      </c>
      <c r="G56" s="74">
        <v>2.1762752205980274E-6</v>
      </c>
      <c r="H56" s="72">
        <v>2.5068504504105515E-6</v>
      </c>
      <c r="I56" s="73">
        <v>1.7141186716811272E-6</v>
      </c>
      <c r="J56" s="73">
        <v>2.4797309092350376E-6</v>
      </c>
      <c r="K56" s="73">
        <v>1.6616437159291513E-6</v>
      </c>
      <c r="L56" s="73">
        <v>2.4582412990944209E-6</v>
      </c>
      <c r="M56" s="74">
        <v>2.2706818033327178E-6</v>
      </c>
      <c r="N56" s="72">
        <v>2.3945483161860712E-6</v>
      </c>
      <c r="O56" s="73">
        <v>-7.7092387597418852E-6</v>
      </c>
      <c r="P56" s="73">
        <v>2.41184787611042E-6</v>
      </c>
      <c r="Q56" s="73">
        <v>1.4776041531920058E-6</v>
      </c>
      <c r="R56" s="73">
        <v>2.2564652716881002E-6</v>
      </c>
      <c r="S56" s="74">
        <v>2.1777946045820857E-6</v>
      </c>
      <c r="T56" s="72">
        <v>1.2182005022299351E-6</v>
      </c>
      <c r="U56" s="73">
        <v>1.0860570561353664E-6</v>
      </c>
      <c r="V56" s="73">
        <v>2.4909280631395851E-6</v>
      </c>
      <c r="W56" s="73">
        <v>1.0994941403203609E-6</v>
      </c>
      <c r="X56" s="73">
        <v>1.3901589053438873E-6</v>
      </c>
      <c r="Y56" s="74">
        <v>1.2413603750401469E-6</v>
      </c>
      <c r="Z56" s="72">
        <v>2.7275223070586649E-6</v>
      </c>
      <c r="AA56" s="73">
        <v>-1.0807044755375999E-5</v>
      </c>
      <c r="AB56" s="73">
        <v>2.4998000977463076E-6</v>
      </c>
      <c r="AC56" s="73">
        <v>1.8401474976482726E-6</v>
      </c>
      <c r="AD56" s="73">
        <v>2.3693846751384561E-6</v>
      </c>
      <c r="AE56" s="74">
        <v>2.2801067908340122E-6</v>
      </c>
    </row>
    <row r="57" spans="1:31" x14ac:dyDescent="0.3">
      <c r="A57" s="57" t="str">
        <f>GWP!A57</f>
        <v>Low CH4 leaking (only biorefinery)</v>
      </c>
      <c r="B57" s="72">
        <v>1.6413544010533668E-6</v>
      </c>
      <c r="C57" s="73">
        <v>1.7880771909312288E-6</v>
      </c>
      <c r="D57" s="73">
        <v>1.6073359852207349E-6</v>
      </c>
      <c r="E57" s="73">
        <v>1.8681812638499002E-6</v>
      </c>
      <c r="F57" s="73">
        <v>1.6361363829731821E-6</v>
      </c>
      <c r="G57" s="74">
        <v>1.5411374878422763E-6</v>
      </c>
      <c r="H57" s="72">
        <v>2.0421950442532166E-6</v>
      </c>
      <c r="I57" s="73">
        <v>2.1388876452300155E-6</v>
      </c>
      <c r="J57" s="73">
        <v>1.9978237653007559E-6</v>
      </c>
      <c r="K57" s="73">
        <v>2.0746513069988458E-6</v>
      </c>
      <c r="L57" s="73">
        <v>1.9807885643965044E-6</v>
      </c>
      <c r="M57" s="74">
        <v>1.7972062677823053E-6</v>
      </c>
      <c r="N57" s="72">
        <v>1.5532002709497532E-6</v>
      </c>
      <c r="O57" s="73">
        <v>-7.6276910944318029E-6</v>
      </c>
      <c r="P57" s="73">
        <v>1.6066214948926614E-6</v>
      </c>
      <c r="Q57" s="73">
        <v>1.8621239483051813E-6</v>
      </c>
      <c r="R57" s="73">
        <v>1.616691432510493E-6</v>
      </c>
      <c r="S57" s="74">
        <v>1.5451353417423295E-6</v>
      </c>
      <c r="T57" s="72">
        <v>1.6556627544101142E-6</v>
      </c>
      <c r="U57" s="73">
        <v>1.519002478172978E-6</v>
      </c>
      <c r="V57" s="73">
        <v>1.9784990687945006E-6</v>
      </c>
      <c r="W57" s="73">
        <v>1.5248101420040015E-6</v>
      </c>
      <c r="X57" s="73">
        <v>1.8256909721166881E-6</v>
      </c>
      <c r="Y57" s="74">
        <v>1.6835744880813228E-6</v>
      </c>
      <c r="Z57" s="72">
        <v>2.1723534520072136E-6</v>
      </c>
      <c r="AA57" s="73">
        <v>-1.0662615885879274E-5</v>
      </c>
      <c r="AB57" s="73">
        <v>1.6987265632954432E-6</v>
      </c>
      <c r="AC57" s="73">
        <v>2.0592441740584297E-6</v>
      </c>
      <c r="AD57" s="73">
        <v>2.0176409251087261E-6</v>
      </c>
      <c r="AE57" s="74">
        <v>1.9537104351940551E-6</v>
      </c>
    </row>
    <row r="58" spans="1:31" x14ac:dyDescent="0.3">
      <c r="A58" s="57" t="str">
        <f>GWP!A58</f>
        <v>Biogas upgrading (only biorefinery)</v>
      </c>
      <c r="B58" s="72">
        <v>1.3502036456694398E-6</v>
      </c>
      <c r="C58" s="73">
        <v>1.5255886145239312E-6</v>
      </c>
      <c r="D58" s="73">
        <v>1.3134198776818052E-6</v>
      </c>
      <c r="E58" s="73">
        <v>1.5301398569579806E-6</v>
      </c>
      <c r="F58" s="73">
        <v>8.4862463983197443E-7</v>
      </c>
      <c r="G58" s="74">
        <v>7.5002118458001851E-7</v>
      </c>
      <c r="H58" s="72">
        <v>1.4421202584645064E-6</v>
      </c>
      <c r="I58" s="73">
        <v>1.5354538312285817E-6</v>
      </c>
      <c r="J58" s="73">
        <v>1.3925452370152425E-6</v>
      </c>
      <c r="K58" s="73">
        <v>1.4679199243354022E-6</v>
      </c>
      <c r="L58" s="73">
        <v>1.3776065352787395E-6</v>
      </c>
      <c r="M58" s="74">
        <v>1.1938824484828695E-6</v>
      </c>
      <c r="N58" s="72">
        <v>1.0418122723342324E-6</v>
      </c>
      <c r="O58" s="73">
        <v>-8.1519710824912918E-6</v>
      </c>
      <c r="P58" s="73">
        <v>1.0634270025631583E-6</v>
      </c>
      <c r="Q58" s="73">
        <v>1.3290430540472397E-6</v>
      </c>
      <c r="R58" s="73">
        <v>8.2014536807965765E-7</v>
      </c>
      <c r="S58" s="74">
        <v>7.7198895345119151E-7</v>
      </c>
      <c r="T58" s="72">
        <v>1.0336665248369446E-6</v>
      </c>
      <c r="U58" s="73">
        <v>8.9505307384719879E-7</v>
      </c>
      <c r="V58" s="73">
        <v>1.3603557954149011E-6</v>
      </c>
      <c r="W58" s="73">
        <v>9.0814202121002087E-7</v>
      </c>
      <c r="X58" s="73">
        <v>1.2066630457890244E-6</v>
      </c>
      <c r="Y58" s="74">
        <v>1.0561597597429116E-6</v>
      </c>
      <c r="Z58" s="72">
        <v>1.828478483440513E-6</v>
      </c>
      <c r="AA58" s="73">
        <v>-1.1004282247393296E-5</v>
      </c>
      <c r="AB58" s="73">
        <v>1.3553277623264603E-6</v>
      </c>
      <c r="AC58" s="73">
        <v>1.7197015768004724E-6</v>
      </c>
      <c r="AD58" s="73">
        <v>1.2766099256223163E-6</v>
      </c>
      <c r="AE58" s="74">
        <v>1.2132142234913169E-6</v>
      </c>
    </row>
    <row r="59" spans="1:31" x14ac:dyDescent="0.3">
      <c r="A59" s="57" t="str">
        <f>GWP!A59</f>
        <v>Average electricity</v>
      </c>
      <c r="B59" s="72">
        <v>2.0076561865220602E-6</v>
      </c>
      <c r="C59" s="73">
        <v>1.8350295271675525E-6</v>
      </c>
      <c r="D59" s="73">
        <v>1.9849898701740008E-6</v>
      </c>
      <c r="E59" s="73">
        <v>1.8013859834577251E-6</v>
      </c>
      <c r="F59" s="73">
        <v>1.9789551029853894E-6</v>
      </c>
      <c r="G59" s="74">
        <v>1.7769525256432048E-6</v>
      </c>
      <c r="H59" s="72">
        <v>1.6835820920224204E-6</v>
      </c>
      <c r="I59" s="73">
        <v>2.7398943492745614E-6</v>
      </c>
      <c r="J59" s="73">
        <v>1.6538682748685608E-6</v>
      </c>
      <c r="K59" s="73">
        <v>2.6837322453508485E-6</v>
      </c>
      <c r="L59" s="73">
        <v>1.6346715476098036E-6</v>
      </c>
      <c r="M59" s="74">
        <v>1.4630393980340109E-6</v>
      </c>
      <c r="N59" s="72">
        <v>1.7202880002891863E-6</v>
      </c>
      <c r="O59" s="73">
        <v>-7.561275475231633E-6</v>
      </c>
      <c r="P59" s="73">
        <v>1.7528973760525368E-6</v>
      </c>
      <c r="Q59" s="73">
        <v>1.7549052822504137E-6</v>
      </c>
      <c r="R59" s="73">
        <v>1.9281890578873107E-6</v>
      </c>
      <c r="S59" s="74">
        <v>1.6545051106889655E-6</v>
      </c>
      <c r="T59" s="72">
        <v>1.6094911517540798E-6</v>
      </c>
      <c r="U59" s="73">
        <v>1.5444722982986025E-6</v>
      </c>
      <c r="V59" s="73">
        <v>1.97154409577162E-6</v>
      </c>
      <c r="W59" s="73">
        <v>1.541544468974513E-6</v>
      </c>
      <c r="X59" s="73">
        <v>1.7970641253430662E-6</v>
      </c>
      <c r="Y59" s="74">
        <v>1.6370664310616689E-6</v>
      </c>
      <c r="Z59" s="72">
        <v>2.6321211106504623E-6</v>
      </c>
      <c r="AA59" s="73">
        <v>-1.0223948355261558E-5</v>
      </c>
      <c r="AB59" s="73">
        <v>2.2581877018274656E-6</v>
      </c>
      <c r="AC59" s="73">
        <v>2.9281775187896212E-6</v>
      </c>
      <c r="AD59" s="73">
        <v>2.501501098803637E-6</v>
      </c>
      <c r="AE59" s="74">
        <v>2.2850752704823686E-6</v>
      </c>
    </row>
    <row r="60" spans="1:31" x14ac:dyDescent="0.3">
      <c r="A60" s="57" t="str">
        <f>GWP!A60</f>
        <v>Average space heating</v>
      </c>
      <c r="B60" s="84">
        <v>1.6441571014585239E-6</v>
      </c>
      <c r="C60" s="85">
        <v>1.802019151831392E-6</v>
      </c>
      <c r="D60" s="85">
        <v>1.6255185670585669E-6</v>
      </c>
      <c r="E60" s="85">
        <v>1.8538168410500897E-6</v>
      </c>
      <c r="F60" s="85">
        <v>1.6453461844182496E-6</v>
      </c>
      <c r="G60" s="86">
        <v>1.5094948749001457E-6</v>
      </c>
      <c r="H60" s="84">
        <v>2.0405709522303109E-6</v>
      </c>
      <c r="I60" s="85">
        <v>2.1326436550687598E-6</v>
      </c>
      <c r="J60" s="85">
        <v>2.0098258219018967E-6</v>
      </c>
      <c r="K60" s="85">
        <v>2.0840052185055694E-6</v>
      </c>
      <c r="L60" s="85">
        <v>1.9905903634805531E-6</v>
      </c>
      <c r="M60" s="86">
        <v>1.8017708219220352E-6</v>
      </c>
      <c r="N60" s="84">
        <v>1.5565307257982564E-6</v>
      </c>
      <c r="O60" s="85">
        <v>-7.5834649639796236E-6</v>
      </c>
      <c r="P60" s="85">
        <v>1.5890711667589396E-6</v>
      </c>
      <c r="Q60" s="85">
        <v>1.8266622768715677E-6</v>
      </c>
      <c r="R60" s="85">
        <v>1.646576892767564E-6</v>
      </c>
      <c r="S60" s="86">
        <v>1.5274737233935337E-6</v>
      </c>
      <c r="T60" s="84">
        <v>1.6571942905737092E-6</v>
      </c>
      <c r="U60" s="85">
        <v>1.5298944194886778E-6</v>
      </c>
      <c r="V60" s="85">
        <v>1.9875038366192082E-6</v>
      </c>
      <c r="W60" s="85">
        <v>1.5335572005421258E-6</v>
      </c>
      <c r="X60" s="85">
        <v>1.8285247884758365E-6</v>
      </c>
      <c r="Y60" s="86">
        <v>1.6861595104710849E-6</v>
      </c>
      <c r="Z60" s="84">
        <v>2.1521365252760679E-6</v>
      </c>
      <c r="AA60" s="85">
        <v>-1.0597143234963314E-5</v>
      </c>
      <c r="AB60" s="85">
        <v>1.6671143018370257E-6</v>
      </c>
      <c r="AC60" s="85">
        <v>2.047443625246724E-6</v>
      </c>
      <c r="AD60" s="85">
        <v>2.0575684791094956E-6</v>
      </c>
      <c r="AE60" s="86">
        <v>1.9670544939496143E-6</v>
      </c>
    </row>
    <row r="61" spans="1:31" x14ac:dyDescent="0.3">
      <c r="A61" s="57" t="str">
        <f>GWP!A61</f>
        <v>No NaOCl</v>
      </c>
      <c r="B61" s="84">
        <v>1.5307784171025552E-7</v>
      </c>
      <c r="C61" s="85">
        <v>3.1463087298380298E-7</v>
      </c>
      <c r="D61" s="85">
        <v>1.5201538520090358E-7</v>
      </c>
      <c r="E61" s="85">
        <v>3.6109947643124626E-7</v>
      </c>
      <c r="F61" s="85">
        <v>1.3546051449255676E-7</v>
      </c>
      <c r="G61" s="86">
        <v>6.6866826341192643E-8</v>
      </c>
      <c r="H61" s="84">
        <v>5.1786214051802591E-7</v>
      </c>
      <c r="I61" s="85">
        <v>6.0160568761773284E-7</v>
      </c>
      <c r="J61" s="85">
        <v>5.1822853055603977E-7</v>
      </c>
      <c r="K61" s="85">
        <v>5.9292970778736779E-7</v>
      </c>
      <c r="L61" s="85">
        <v>5.1606480442002875E-7</v>
      </c>
      <c r="M61" s="86">
        <v>3.1726493673449581E-7</v>
      </c>
      <c r="N61" s="84">
        <v>7.0411137505940828E-8</v>
      </c>
      <c r="O61" s="85">
        <v>-9.1082511794344006E-6</v>
      </c>
      <c r="P61" s="85">
        <v>1.1417138567889573E-7</v>
      </c>
      <c r="Q61" s="85">
        <v>3.4602672379952282E-7</v>
      </c>
      <c r="R61" s="85">
        <v>1.4592085248994442E-7</v>
      </c>
      <c r="S61" s="86">
        <v>6.3279345287816053E-8</v>
      </c>
      <c r="T61" s="84">
        <v>1.7644318965812997E-7</v>
      </c>
      <c r="U61" s="85">
        <v>4.7484538218983358E-8</v>
      </c>
      <c r="V61" s="85">
        <v>4.6406134049950902E-7</v>
      </c>
      <c r="W61" s="85">
        <v>4.9407662784919915E-8</v>
      </c>
      <c r="X61" s="85">
        <v>3.5475926288478796E-7</v>
      </c>
      <c r="Y61" s="86">
        <v>1.7545270481459827E-7</v>
      </c>
      <c r="Z61" s="84">
        <v>6.3707910219338155E-7</v>
      </c>
      <c r="AA61" s="85">
        <v>-1.2091868819156562E-5</v>
      </c>
      <c r="AB61" s="85">
        <v>1.5548550158673335E-7</v>
      </c>
      <c r="AC61" s="85">
        <v>5.5315041102056496E-7</v>
      </c>
      <c r="AD61" s="85">
        <v>5.5264165278984553E-7</v>
      </c>
      <c r="AE61" s="86">
        <v>4.8466449093462964E-7</v>
      </c>
    </row>
    <row r="62" spans="1:31" x14ac:dyDescent="0.3">
      <c r="A62" s="57" t="str">
        <f>GWP!A62</f>
        <v>PHA composting</v>
      </c>
      <c r="B62" s="87">
        <v>1.6151670079953258E-6</v>
      </c>
      <c r="C62" s="88">
        <v>1.826651218631665E-6</v>
      </c>
      <c r="D62" s="88">
        <v>1.6098351106793781E-6</v>
      </c>
      <c r="E62" s="88">
        <v>1.8604297492914598E-6</v>
      </c>
      <c r="F62" s="88">
        <v>1.6319901194250249E-6</v>
      </c>
      <c r="G62" s="89">
        <v>1.5488122332972742E-6</v>
      </c>
      <c r="H62" s="87">
        <v>2.0360459931203011E-6</v>
      </c>
      <c r="I62" s="88">
        <v>2.0366003103366975E-6</v>
      </c>
      <c r="J62" s="88">
        <v>2.0233824336654974E-6</v>
      </c>
      <c r="K62" s="88">
        <v>2.0873361226932078E-6</v>
      </c>
      <c r="L62" s="88">
        <v>2.0264640243958845E-6</v>
      </c>
      <c r="M62" s="89">
        <v>1.8150050121854275E-6</v>
      </c>
      <c r="N62" s="87">
        <v>1.5684324585815839E-6</v>
      </c>
      <c r="O62" s="88">
        <v>-7.6288913752547186E-6</v>
      </c>
      <c r="P62" s="88">
        <v>1.5952080107067631E-6</v>
      </c>
      <c r="Q62" s="88">
        <v>1.8665606813754207E-6</v>
      </c>
      <c r="R62" s="88">
        <v>1.6471944965427436E-6</v>
      </c>
      <c r="S62" s="89">
        <v>1.5490339772799152E-6</v>
      </c>
      <c r="T62" s="87">
        <v>1.6567651037767939E-6</v>
      </c>
      <c r="U62" s="88">
        <v>1.5156958057276196E-6</v>
      </c>
      <c r="V62" s="88">
        <v>1.9643590474030598E-6</v>
      </c>
      <c r="W62" s="88">
        <v>1.5049862722493239E-6</v>
      </c>
      <c r="X62" s="88">
        <v>1.8237502853331239E-6</v>
      </c>
      <c r="Y62" s="89">
        <v>1.6906916442176853E-6</v>
      </c>
      <c r="Z62" s="87">
        <v>2.155971428583238E-6</v>
      </c>
      <c r="AA62" s="88">
        <v>-1.0679381933045155E-5</v>
      </c>
      <c r="AB62" s="88">
        <v>1.6687476902116873E-6</v>
      </c>
      <c r="AC62" s="88">
        <v>2.0492136993638168E-6</v>
      </c>
      <c r="AD62" s="88">
        <v>2.0385339773183823E-6</v>
      </c>
      <c r="AE62" s="89">
        <v>1.9816736807956611E-6</v>
      </c>
    </row>
    <row r="63" spans="1:31" x14ac:dyDescent="0.3">
      <c r="B63" s="73"/>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{5CC3EDBE-B664-497F-AF63-6D696AE21812}</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{6104ED41-1303-4852-85AC-5169C49F6FEB}</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{939F19E8-0EC4-4382-8EEC-3982573389CA}</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{B1AC0A27-CE67-48EC-979C-4513079991E6}</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{60C1CCB0-FFFA-4901-B78B-97D905BB0E7E}</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{D0C31945-D6B8-465F-A4BB-C6F63E69C508}</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{DDBD5B36-3B66-473D-8CBC-0410F4B5D0B1}</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{F4496BEA-BD3B-4261-AA31-90384500C142}</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{393C8F7D-312E-4ABA-963C-AAF961803462}</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{7FC160AE-7947-405C-9305-471F8601B559}</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{93B95B5A-E742-4FC2-A2F3-D5F37813BF58}</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{95AD0B78-C433-4885-A5E3-C1C318125B85}</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{E55075D4-502E-4AE1-B0A4-774210907507}</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{E327CC37-FB3A-47A9-BA20-55F74E6E2DC6}</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{1F9230DA-2CD7-488F-A7D3-3475CAA623DA}</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{4335F505-400B-43A4-961A-4D46C1F881FB}</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{D4B097B1-23B9-41B4-A9D5-AFFD19295D61}</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{9F31E292-FC29-43D9-9DF8-5F3A94084130}</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{CD826FD2-ABCC-4EAF-87A5-00EE6123E318}</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{139146BB-97B4-4FCD-84A3-AAC9930E692C}</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{43334976-AB3C-485E-A40B-CF8063E32AF4}</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{C34E2C7E-141E-4CC8-987B-258B276A5D8E}</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{91952A96-F8CB-4B4F-9912-D61A9AD0E450}</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{7A2DACE5-F784-4E27-90D8-1762D788A99F}</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{1C7C98D1-039E-48E6-AEAB-8DD496F31DA7}</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{EF81339B-B106-43CF-BBB5-37E128DF4A8A}</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{26B2F1BD-88C7-4AA7-BCD3-E87CAC513D9C}</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{D0796052-87B8-481B-BA4D-DD8BE6D56C7F}</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{F4B01887-2880-4CA2-BBE5-B43A72EE9C3B}</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{1F67DD21-B8DF-4CC8-B1B6-BB452F07C1F8}</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{E2AB9E59-06F7-49BD-8699-BEDD464F4546}</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{4347BD6B-4B3C-4D9B-A735-AAC9461D0B8C}</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{D7533B46-754F-4F5B-8051-1B3455882071}</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{00B18928-1A0D-4074-BED2-2B65C9C593B4}</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{283B52E6-2283-45D5-B7AA-129D873E11F4}</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{932124FD-AB24-4835-B871-59602159248F}</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{1E8DC529-B64A-410E-A55B-9F32833E6163}</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{6458951B-AEA7-434A-BFF8-3DF11E4A2256}</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{347BACB2-2EAF-4455-A098-0F95F9BF5598}</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{5AC7E343-6460-416A-9D84-1DF3E5673FD9}</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{2B9CA895-51F5-4BF8-B51D-D4B312ADA8B5}</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{3A777E75-5BEE-4151-93D3-175480122DC8}</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{F8FF1EB6-E5CE-47D2-8429-6CB77383E866}</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{F25B368A-E300-46F9-B46B-A26601EEA850}</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{06C50B50-0F7F-40BF-8D4D-7760C2519B02}</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{B9B1BFC8-9D60-4461-9ABE-28315C61F9E3}</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{E18DD5FF-4EE3-4B57-B247-836E9D9F9F97}</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{25BF4EC2-24A9-41B0-A698-D345353DA803}</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{0FDFE2B6-1D97-47DC-A940-DC9CC33E0DDB}</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{C062DEB0-2177-4DF6-8D81-749AE80344F5}</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{96AF94D4-3E6D-45E0-97F2-C665C6756984}</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{4ACC3147-4CE6-47BC-82B8-BA9E26F0B45E}</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{F10BF8D4-A247-4CCE-A54D-8BEF1B0A99E7}</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{877CF346-85D5-4D5A-9754-0F52B051078D}</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{E2F73A56-BC9E-4FB8-9FC2-197EDD097CEB}</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{39F183D0-BD7D-457A-A1AE-7A07F1789B1D}</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{B722C09A-9EB2-4F69-A367-CF7B07444FC8}</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{1BE8437D-15DB-48D9-8E4B-5B0475EB119F}</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{B9D32005-A056-448F-8769-8F6F6399C6EF}</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{001440C1-FDAC-4787-A3C1-5B08C1A7D92C}</x14:id>
        </ext>
      </extLst>
    </cfRule>
  </conditionalFormatting>
  <conditionalFormatting sqref="B41:AE41">
    <cfRule type="dataBar" priority="31">
      <dataBar>
        <cfvo type="min"/>
        <cfvo type="max"/>
        <color theme="7"/>
      </dataBar>
      <extLst>
        <ext xmlns:x14="http://schemas.microsoft.com/office/spreadsheetml/2009/9/main" uri="{B025F937-C7B1-47D3-B67F-A62EFF666E3E}">
          <x14:id>{FF4F1F4E-A4E1-4B1B-AEAC-D8A565565B04}</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{E713537A-C1B0-4185-BC29-BA75537B44E1}</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{1CA82A8B-6F8A-414A-BCCF-49AC9B5992A1}</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{409C2A3D-C996-449A-8CE3-6CFB38183E11}</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{4A8D1C0B-B918-4B22-B874-367FABA0DE32}</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{AAE70B68-0700-4E9F-B622-28D09B2EF6DF}</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{2C59DC4B-468C-48CF-B552-7931C261BB5A}</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{67A479E0-0538-4D6C-9252-0F621F8AE536}</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{40AAD586-B131-4CE4-8996-CA5F4AFCB511}</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{85255B16-3322-471F-A376-292F54203567}</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{68EEA612-A041-4115-82C3-150447C78C8B}</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{3590E8D1-1885-4C09-BC27-29D5D78E8A5F}</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{FD852CD0-7A01-44A2-B359-866F321C869C}</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{C8DF3EE5-5BD8-4FFD-AF3E-48A9F1CF188C}</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{75593C90-A1BE-4E53-A8DE-ECB0BD8E87A8}</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{71695E42-F106-44C0-8631-9EBEDA558019}</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{0FE1ED7E-D465-42BC-9713-5692E23A9643}</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{07DB23AC-CDCC-4969-A3CD-D8573ECE4115}</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{F25B98A6-8566-4627-84DA-31F6F201F395}</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{979AAE23-CAAA-4829-B5FD-71EFFE018B5D}</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{5E0E0847-1A00-4F49-9A54-C32ECB7E601C}</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{478D59E8-B299-4443-AB0B-8D8AFF26F23E}</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{C16BA245-C7A5-498D-88EA-CA01DCD364FA}</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{E68A734C-D073-440F-A205-08815CC4E0C9}</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{DC011EE2-9109-4E82-903A-637D2E29F3D0}</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{DA8010CB-65A7-4142-850B-5ED7652C3FC5}</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{E61EAD6C-0BCD-4759-B89B-0D1E731AA283}</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{5FCA892D-6BCD-4081-BFA9-2D9AF71D41ED}</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{97C56B42-5736-4BCD-8A3C-C4393CA720A9}</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{DAE16C8D-F2E6-470F-90C3-7F96C790BE63}</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{380FCDAF-9588-48C8-9034-13B84FC92D85}</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5CC3EDBE-B664-497F-AF63-6D696AE21812}">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6104ED41-1303-4852-85AC-5169C49F6FEB}">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939F19E8-0EC4-4382-8EEC-3982573389CA}">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B1AC0A27-CE67-48EC-979C-4513079991E6}">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60C1CCB0-FFFA-4901-B78B-97D905BB0E7E}">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D0C31945-D6B8-465F-A4BB-C6F63E69C508}">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DDBD5B36-3B66-473D-8CBC-0410F4B5D0B1}">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F4496BEA-BD3B-4261-AA31-90384500C142}">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393C8F7D-312E-4ABA-963C-AAF961803462}">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7FC160AE-7947-405C-9305-471F8601B559}">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93B95B5A-E742-4FC2-A2F3-D5F37813BF58}">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95AD0B78-C433-4885-A5E3-C1C318125B85}">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E55075D4-502E-4AE1-B0A4-774210907507}">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E327CC37-FB3A-47A9-BA20-55F74E6E2DC6}">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1F9230DA-2CD7-488F-A7D3-3475CAA623DA}">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4335F505-400B-43A4-961A-4D46C1F881FB}">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D4B097B1-23B9-41B4-A9D5-AFFD19295D61}">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9F31E292-FC29-43D9-9DF8-5F3A94084130}">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CD826FD2-ABCC-4EAF-87A5-00EE6123E318}">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139146BB-97B4-4FCD-84A3-AAC9930E692C}">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43334976-AB3C-485E-A40B-CF8063E32AF4}">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C34E2C7E-141E-4CC8-987B-258B276A5D8E}">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91952A96-F8CB-4B4F-9912-D61A9AD0E450}">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7A2DACE5-F784-4E27-90D8-1762D788A99F}">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1C7C98D1-039E-48E6-AEAB-8DD496F31DA7}">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EF81339B-B106-43CF-BBB5-37E128DF4A8A}">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26B2F1BD-88C7-4AA7-BCD3-E87CAC513D9C}">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D0796052-87B8-481B-BA4D-DD8BE6D56C7F}">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F4B01887-2880-4CA2-BBE5-B43A72EE9C3B}">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1F67DD21-B8DF-4CC8-B1B6-BB452F07C1F8}">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E2AB9E59-06F7-49BD-8699-BEDD464F4546}">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4347BD6B-4B3C-4D9B-A735-AAC9461D0B8C}">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D7533B46-754F-4F5B-8051-1B3455882071}">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00B18928-1A0D-4074-BED2-2B65C9C593B4}">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283B52E6-2283-45D5-B7AA-129D873E11F4}">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932124FD-AB24-4835-B871-59602159248F}">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1E8DC529-B64A-410E-A55B-9F32833E6163}">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6458951B-AEA7-434A-BFF8-3DF11E4A2256}">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347BACB2-2EAF-4455-A098-0F95F9BF5598}">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5AC7E343-6460-416A-9D84-1DF3E5673FD9}">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2B9CA895-51F5-4BF8-B51D-D4B312ADA8B5}">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3A777E75-5BEE-4151-93D3-175480122DC8}">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F8FF1EB6-E5CE-47D2-8429-6CB77383E866}">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F25B368A-E300-46F9-B46B-A26601EEA850}">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06C50B50-0F7F-40BF-8D4D-7760C2519B02}">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B9B1BFC8-9D60-4461-9ABE-28315C61F9E3}">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E18DD5FF-4EE3-4B57-B247-836E9D9F9F97}">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25BF4EC2-24A9-41B0-A698-D345353DA803}">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0FDFE2B6-1D97-47DC-A940-DC9CC33E0DDB}">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C062DEB0-2177-4DF6-8D81-749AE80344F5}">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96AF94D4-3E6D-45E0-97F2-C665C6756984}">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4ACC3147-4CE6-47BC-82B8-BA9E26F0B45E}">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F10BF8D4-A247-4CCE-A54D-8BEF1B0A99E7}">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877CF346-85D5-4D5A-9754-0F52B051078D}">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E2F73A56-BC9E-4FB8-9FC2-197EDD097CEB}">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39F183D0-BD7D-457A-A1AE-7A07F1789B1D}">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B722C09A-9EB2-4F69-A367-CF7B07444FC8}">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1BE8437D-15DB-48D9-8E4B-5B0475EB119F}">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B9D32005-A056-448F-8769-8F6F6399C6EF}">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001440C1-FDAC-4787-A3C1-5B08C1A7D92C}">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FF4F1F4E-A4E1-4B1B-AEAC-D8A565565B04}">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E713537A-C1B0-4185-BC29-BA75537B44E1}">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1CA82A8B-6F8A-414A-BCCF-49AC9B5992A1}">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409C2A3D-C996-449A-8CE3-6CFB38183E11}">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4A8D1C0B-B918-4B22-B874-367FABA0DE32}">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AAE70B68-0700-4E9F-B622-28D09B2EF6DF}">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2C59DC4B-468C-48CF-B552-7931C261BB5A}">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67A479E0-0538-4D6C-9252-0F621F8AE536}">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40AAD586-B131-4CE4-8996-CA5F4AFCB511}">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85255B16-3322-471F-A376-292F54203567}">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68EEA612-A041-4115-82C3-150447C78C8B}">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3590E8D1-1885-4C09-BC27-29D5D78E8A5F}">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FD852CD0-7A01-44A2-B359-866F321C869C}">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C8DF3EE5-5BD8-4FFD-AF3E-48A9F1CF188C}">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75593C90-A1BE-4E53-A8DE-ECB0BD8E87A8}">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71695E42-F106-44C0-8631-9EBEDA558019}">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0FE1ED7E-D465-42BC-9713-5692E23A9643}">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07DB23AC-CDCC-4969-A3CD-D8573ECE4115}">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F25B98A6-8566-4627-84DA-31F6F201F395}">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979AAE23-CAAA-4829-B5FD-71EFFE018B5D}">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5E0E0847-1A00-4F49-9A54-C32ECB7E601C}">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478D59E8-B299-4443-AB0B-8D8AFF26F23E}">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C16BA245-C7A5-498D-88EA-CA01DCD364FA}">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E68A734C-D073-440F-A205-08815CC4E0C9}">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DC011EE2-9109-4E82-903A-637D2E29F3D0}">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DA8010CB-65A7-4142-850B-5ED7652C3FC5}">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E61EAD6C-0BCD-4759-B89B-0D1E731AA283}">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5FCA892D-6BCD-4081-BFA9-2D9AF71D41ED}">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97C56B42-5736-4BCD-8A3C-C4393CA720A9}">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DAE16C8D-F2E6-470F-90C3-7F96C790BE63}">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380FCDAF-9588-48C8-9034-13B84FC92D85}">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E63"/>
  <sheetViews>
    <sheetView zoomScale="85" zoomScaleNormal="85" workbookViewId="0">
      <pane xSplit="1" ySplit="5" topLeftCell="B6" activePane="bottomRight" state="frozen"/>
      <selection activeCell="B78" sqref="B78:AE92"/>
      <selection pane="topRight" activeCell="B78" sqref="B78:AE92"/>
      <selection pane="bottomLeft" activeCell="B78" sqref="B78:AE92"/>
      <selection pane="bottomRight" activeCell="A46" sqref="A46:XFD46"/>
    </sheetView>
  </sheetViews>
  <sheetFormatPr defaultColWidth="9.109375" defaultRowHeight="13.8" x14ac:dyDescent="0.3"/>
  <cols>
    <col min="1" max="1" width="33.44140625" style="57" customWidth="1"/>
    <col min="2" max="31" width="6.6640625" style="57" customWidth="1"/>
    <col min="32" max="16384" width="9.109375" style="57"/>
  </cols>
  <sheetData>
    <row r="1" spans="1:31" ht="18" x14ac:dyDescent="0.35">
      <c r="A1" s="56" t="s">
        <v>166</v>
      </c>
    </row>
    <row r="2" spans="1:31" x14ac:dyDescent="0.3">
      <c r="A2" s="58"/>
    </row>
    <row r="3" spans="1:31" x14ac:dyDescent="0.3">
      <c r="B3" s="164" t="s">
        <v>0</v>
      </c>
      <c r="C3" s="165"/>
      <c r="D3" s="165"/>
      <c r="E3" s="165"/>
      <c r="F3" s="165"/>
      <c r="G3" s="166"/>
      <c r="H3" s="164" t="s">
        <v>1</v>
      </c>
      <c r="I3" s="165"/>
      <c r="J3" s="165"/>
      <c r="K3" s="165"/>
      <c r="L3" s="165"/>
      <c r="M3" s="166"/>
      <c r="N3" s="164" t="s">
        <v>5</v>
      </c>
      <c r="O3" s="165"/>
      <c r="P3" s="165"/>
      <c r="Q3" s="165"/>
      <c r="R3" s="165"/>
      <c r="S3" s="166"/>
      <c r="T3" s="164" t="s">
        <v>6</v>
      </c>
      <c r="U3" s="165"/>
      <c r="V3" s="165"/>
      <c r="W3" s="165"/>
      <c r="X3" s="165"/>
      <c r="Y3" s="166"/>
      <c r="Z3" s="164" t="s">
        <v>7</v>
      </c>
      <c r="AA3" s="165"/>
      <c r="AB3" s="165"/>
      <c r="AC3" s="165"/>
      <c r="AD3" s="165"/>
      <c r="AE3" s="166"/>
    </row>
    <row r="4" spans="1:31" s="59" customFormat="1" ht="27.6" x14ac:dyDescent="0.3">
      <c r="B4" s="60" t="str">
        <f>GWP!B4</f>
        <v>FW_sep.</v>
      </c>
      <c r="C4" s="61" t="str">
        <f>GWP!C4</f>
        <v>FW_residual</v>
      </c>
      <c r="D4" s="61" t="str">
        <f>GWP!D4</f>
        <v>FW_AD</v>
      </c>
      <c r="E4" s="61" t="str">
        <f>GWP!E4</f>
        <v>FW_Inc</v>
      </c>
      <c r="F4" s="61" t="str">
        <f>GWP!F4</f>
        <v>SS_AD_Inc</v>
      </c>
      <c r="G4" s="62" t="str">
        <f>GWP!G4</f>
        <v>SS_AD_UOL</v>
      </c>
      <c r="H4" s="63" t="str">
        <f>GWP!H4</f>
        <v>FW_sep.</v>
      </c>
      <c r="I4" s="64" t="str">
        <f>GWP!I4</f>
        <v>FW_residual</v>
      </c>
      <c r="J4" s="64" t="str">
        <f>GWP!J4</f>
        <v>FW_AD</v>
      </c>
      <c r="K4" s="64" t="str">
        <f>GWP!K4</f>
        <v>FW_Inc</v>
      </c>
      <c r="L4" s="64" t="str">
        <f>GWP!L4</f>
        <v>SS_AD_Inc</v>
      </c>
      <c r="M4" s="65" t="str">
        <f>GWP!M4</f>
        <v>SS_AD_UOL</v>
      </c>
      <c r="N4" s="63" t="str">
        <f>GWP!N4</f>
        <v>FW_sep.</v>
      </c>
      <c r="O4" s="64" t="str">
        <f>GWP!O4</f>
        <v>FW_residual</v>
      </c>
      <c r="P4" s="64" t="str">
        <f>GWP!P4</f>
        <v>FW_AD</v>
      </c>
      <c r="Q4" s="64" t="str">
        <f>GWP!Q4</f>
        <v>FW_Inc</v>
      </c>
      <c r="R4" s="64" t="str">
        <f>GWP!R4</f>
        <v>SS_AD_Inc</v>
      </c>
      <c r="S4" s="65" t="str">
        <f>GWP!S4</f>
        <v>SS_AD_UOL</v>
      </c>
      <c r="T4" s="63" t="str">
        <f>GWP!T4</f>
        <v>FW_sep.</v>
      </c>
      <c r="U4" s="64" t="str">
        <f>GWP!U4</f>
        <v>FW_residual</v>
      </c>
      <c r="V4" s="64" t="str">
        <f>GWP!V4</f>
        <v>FW_AD</v>
      </c>
      <c r="W4" s="64" t="str">
        <f>GWP!W4</f>
        <v>FW_Inc</v>
      </c>
      <c r="X4" s="64" t="str">
        <f>GWP!X4</f>
        <v>SS_AD_Inc</v>
      </c>
      <c r="Y4" s="65" t="str">
        <f>GWP!Y4</f>
        <v>SS_AD_UOL</v>
      </c>
      <c r="Z4" s="63" t="str">
        <f>GWP!Z4</f>
        <v>FW_sep.</v>
      </c>
      <c r="AA4" s="64" t="str">
        <f>GWP!AA4</f>
        <v>FW_residual</v>
      </c>
      <c r="AB4" s="64" t="str">
        <f>GWP!AB4</f>
        <v>FW_AD</v>
      </c>
      <c r="AC4" s="64" t="str">
        <f>GWP!AC4</f>
        <v>FW_Inc</v>
      </c>
      <c r="AD4" s="64" t="str">
        <f>GWP!AD4</f>
        <v>SS_AD_Inc</v>
      </c>
      <c r="AE4" s="65" t="str">
        <f>GWP!AE4</f>
        <v>SS_AD_UOL</v>
      </c>
    </row>
    <row r="5" spans="1:31" s="59" customFormat="1" ht="55.2" x14ac:dyDescent="0.3">
      <c r="B5" s="66" t="s">
        <v>39</v>
      </c>
      <c r="C5" s="67" t="str">
        <f>$B$5</f>
        <v>Disease incidences</v>
      </c>
      <c r="D5" s="67" t="s">
        <v>39</v>
      </c>
      <c r="E5" s="67" t="s">
        <v>39</v>
      </c>
      <c r="F5" s="67" t="s">
        <v>39</v>
      </c>
      <c r="G5" s="68" t="s">
        <v>39</v>
      </c>
      <c r="H5" s="66" t="s">
        <v>39</v>
      </c>
      <c r="I5" s="67" t="s">
        <v>39</v>
      </c>
      <c r="J5" s="67" t="s">
        <v>39</v>
      </c>
      <c r="K5" s="67" t="s">
        <v>39</v>
      </c>
      <c r="L5" s="67" t="s">
        <v>39</v>
      </c>
      <c r="M5" s="68" t="s">
        <v>39</v>
      </c>
      <c r="N5" s="66" t="s">
        <v>39</v>
      </c>
      <c r="O5" s="67" t="s">
        <v>39</v>
      </c>
      <c r="P5" s="67" t="s">
        <v>39</v>
      </c>
      <c r="Q5" s="67" t="s">
        <v>39</v>
      </c>
      <c r="R5" s="67" t="s">
        <v>39</v>
      </c>
      <c r="S5" s="68" t="s">
        <v>39</v>
      </c>
      <c r="T5" s="66" t="s">
        <v>39</v>
      </c>
      <c r="U5" s="67" t="s">
        <v>39</v>
      </c>
      <c r="V5" s="67" t="s">
        <v>39</v>
      </c>
      <c r="W5" s="67" t="s">
        <v>39</v>
      </c>
      <c r="X5" s="67" t="s">
        <v>39</v>
      </c>
      <c r="Y5" s="68" t="s">
        <v>39</v>
      </c>
      <c r="Z5" s="66" t="s">
        <v>39</v>
      </c>
      <c r="AA5" s="67" t="s">
        <v>39</v>
      </c>
      <c r="AB5" s="67" t="s">
        <v>39</v>
      </c>
      <c r="AC5" s="67" t="s">
        <v>39</v>
      </c>
      <c r="AD5" s="67" t="s">
        <v>39</v>
      </c>
      <c r="AE5" s="68" t="s">
        <v>39</v>
      </c>
    </row>
    <row r="6" spans="1:31" s="59" customFormat="1" x14ac:dyDescent="0.3">
      <c r="A6" s="80" t="str">
        <f>GWP!A6</f>
        <v>PHA_refinery+PHA refinery</v>
      </c>
      <c r="B6" s="69">
        <v>1.8564153829082739E-7</v>
      </c>
      <c r="C6" s="70">
        <v>1.8709247577821631E-7</v>
      </c>
      <c r="D6" s="70">
        <v>1.848778594992974E-7</v>
      </c>
      <c r="E6" s="70">
        <v>1.8618103346749554E-7</v>
      </c>
      <c r="F6" s="70">
        <v>1.8609027043664108E-7</v>
      </c>
      <c r="G6" s="71">
        <v>1.8580148738864707E-7</v>
      </c>
      <c r="H6" s="69">
        <v>1.7772958941604398E-7</v>
      </c>
      <c r="I6" s="70">
        <v>1.7521420534659924E-7</v>
      </c>
      <c r="J6" s="70">
        <v>1.7736524181978837E-7</v>
      </c>
      <c r="K6" s="70">
        <v>1.7676991230176942E-7</v>
      </c>
      <c r="L6" s="70">
        <v>1.7777729753857162E-7</v>
      </c>
      <c r="M6" s="71">
        <v>1.7684428656688071E-7</v>
      </c>
      <c r="N6" s="69">
        <v>1.4406822853920487E-7</v>
      </c>
      <c r="O6" s="70">
        <v>1.443092459303094E-7</v>
      </c>
      <c r="P6" s="70">
        <v>1.4518909529622277E-7</v>
      </c>
      <c r="Q6" s="70">
        <v>1.4571364733359227E-7</v>
      </c>
      <c r="R6" s="70">
        <v>1.4474579524512312E-7</v>
      </c>
      <c r="S6" s="71">
        <v>1.4466476892515695E-7</v>
      </c>
      <c r="T6" s="69">
        <v>1.4560885031292669E-7</v>
      </c>
      <c r="U6" s="70">
        <v>1.4523214032722618E-7</v>
      </c>
      <c r="V6" s="70">
        <v>1.4626894606292191E-7</v>
      </c>
      <c r="W6" s="70">
        <v>1.4497815433345558E-7</v>
      </c>
      <c r="X6" s="70">
        <v>1.4523165626305734E-7</v>
      </c>
      <c r="Y6" s="71">
        <v>1.467213978264669E-7</v>
      </c>
      <c r="Z6" s="69">
        <v>1.5990810320331415E-7</v>
      </c>
      <c r="AA6" s="70">
        <v>1.5996991943316364E-7</v>
      </c>
      <c r="AB6" s="70">
        <v>1.5957527003085455E-7</v>
      </c>
      <c r="AC6" s="70">
        <v>1.5897964102319277E-7</v>
      </c>
      <c r="AD6" s="70">
        <v>1.5813390331964699E-7</v>
      </c>
      <c r="AE6" s="71">
        <v>1.5926364061651386E-7</v>
      </c>
    </row>
    <row r="7" spans="1:31" s="59" customFormat="1" x14ac:dyDescent="0.3">
      <c r="A7" s="80" t="str">
        <f>GWP!A7</f>
        <v>PHA_refinery+Collection</v>
      </c>
      <c r="B7" s="72">
        <v>4.0016233040039238E-8</v>
      </c>
      <c r="C7" s="73">
        <v>3.9886627408525064E-8</v>
      </c>
      <c r="D7" s="73">
        <v>3.970161873526982E-8</v>
      </c>
      <c r="E7" s="73">
        <v>3.8196636414550833E-8</v>
      </c>
      <c r="F7" s="73">
        <v>4.0006101696782706E-8</v>
      </c>
      <c r="G7" s="74">
        <v>3.9572792726531002E-8</v>
      </c>
      <c r="H7" s="72">
        <v>1.2853395484075026E-7</v>
      </c>
      <c r="I7" s="73">
        <v>1.2812797318206979E-7</v>
      </c>
      <c r="J7" s="73">
        <v>1.2843487522180669E-7</v>
      </c>
      <c r="K7" s="73">
        <v>1.2850044081355164E-7</v>
      </c>
      <c r="L7" s="73">
        <v>1.2846827691690412E-7</v>
      </c>
      <c r="M7" s="74">
        <v>1.283475798923591E-7</v>
      </c>
      <c r="N7" s="72">
        <v>3.3676661482891596E-8</v>
      </c>
      <c r="O7" s="73">
        <v>3.3526236629102634E-8</v>
      </c>
      <c r="P7" s="73">
        <v>3.3488251839149055E-8</v>
      </c>
      <c r="Q7" s="73">
        <v>3.258530326648367E-8</v>
      </c>
      <c r="R7" s="73">
        <v>3.3648333556487406E-8</v>
      </c>
      <c r="S7" s="74">
        <v>3.3359275659056477E-8</v>
      </c>
      <c r="T7" s="72">
        <v>8.0995007439671077E-8</v>
      </c>
      <c r="U7" s="73">
        <v>8.153001230648162E-8</v>
      </c>
      <c r="V7" s="73">
        <v>8.1404870158656562E-8</v>
      </c>
      <c r="W7" s="73">
        <v>8.1014102787822035E-8</v>
      </c>
      <c r="X7" s="73">
        <v>8.1370193833292027E-8</v>
      </c>
      <c r="Y7" s="74">
        <v>8.1314879766434237E-8</v>
      </c>
      <c r="Z7" s="72">
        <v>6.6234568122326372E-8</v>
      </c>
      <c r="AA7" s="73">
        <v>6.669678485207482E-8</v>
      </c>
      <c r="AB7" s="73">
        <v>6.6086462566253339E-8</v>
      </c>
      <c r="AC7" s="73">
        <v>6.6673693750847158E-8</v>
      </c>
      <c r="AD7" s="73">
        <v>6.6424302857054932E-8</v>
      </c>
      <c r="AE7" s="74">
        <v>6.6382053211719616E-8</v>
      </c>
    </row>
    <row r="8" spans="1:31" s="59" customFormat="1" x14ac:dyDescent="0.3">
      <c r="A8" s="80" t="str">
        <f>GWP!A8</f>
        <v>PHA_waste+Direct AD</v>
      </c>
      <c r="B8" s="72">
        <v>1.1927538423527383E-8</v>
      </c>
      <c r="C8" s="73">
        <v>1.1863988121433691E-8</v>
      </c>
      <c r="D8" s="73">
        <v>1.191555127484106E-8</v>
      </c>
      <c r="E8" s="73">
        <v>1.2014939921362868E-8</v>
      </c>
      <c r="F8" s="73">
        <v>3.2272143614301078E-8</v>
      </c>
      <c r="G8" s="74">
        <v>3.2190728882823662E-8</v>
      </c>
      <c r="H8" s="72">
        <v>2.5285219704658023E-8</v>
      </c>
      <c r="I8" s="73">
        <v>2.562502396937926E-8</v>
      </c>
      <c r="J8" s="73">
        <v>2.5598158899691231E-8</v>
      </c>
      <c r="K8" s="73">
        <v>2.5457622878439298E-8</v>
      </c>
      <c r="L8" s="73">
        <v>2.5428418147896137E-8</v>
      </c>
      <c r="M8" s="74">
        <v>2.5675165718826364E-8</v>
      </c>
      <c r="N8" s="72">
        <v>1.91722735347936E-8</v>
      </c>
      <c r="O8" s="73">
        <v>1.888864463907496E-8</v>
      </c>
      <c r="P8" s="73">
        <v>1.8977554737944159E-8</v>
      </c>
      <c r="Q8" s="73">
        <v>1.7986087558946369E-8</v>
      </c>
      <c r="R8" s="73">
        <v>2.8186673244952983E-8</v>
      </c>
      <c r="S8" s="74">
        <v>2.7927818429375558E-8</v>
      </c>
      <c r="T8" s="72">
        <v>2.4544502405272482E-8</v>
      </c>
      <c r="U8" s="73">
        <v>2.4805344628383637E-8</v>
      </c>
      <c r="V8" s="73">
        <v>2.4541489204039905E-8</v>
      </c>
      <c r="W8" s="73">
        <v>2.4830747990124828E-8</v>
      </c>
      <c r="X8" s="73">
        <v>2.4570545146129204E-8</v>
      </c>
      <c r="Y8" s="74">
        <v>2.4538357388883307E-8</v>
      </c>
      <c r="Z8" s="72">
        <v>1.1546230687787378E-8</v>
      </c>
      <c r="AA8" s="73">
        <v>1.1546107011316584E-8</v>
      </c>
      <c r="AB8" s="73">
        <v>1.1465541828736304E-8</v>
      </c>
      <c r="AC8" s="73">
        <v>1.1498986359036214E-8</v>
      </c>
      <c r="AD8" s="73">
        <v>2.5198027942433567E-8</v>
      </c>
      <c r="AE8" s="74">
        <v>2.5633884189989569E-8</v>
      </c>
    </row>
    <row r="9" spans="1:31" s="59" customFormat="1" x14ac:dyDescent="0.3">
      <c r="A9" s="80" t="str">
        <f>GWP!A9</f>
        <v>PHA_waste+Biogas use+avoided</v>
      </c>
      <c r="B9" s="72">
        <v>-2.5286726248559137E-8</v>
      </c>
      <c r="C9" s="73">
        <v>-2.5313789697999502E-8</v>
      </c>
      <c r="D9" s="73">
        <v>-2.5261252339836896E-8</v>
      </c>
      <c r="E9" s="73">
        <v>-2.5350945725699612E-8</v>
      </c>
      <c r="F9" s="73">
        <v>-6.2015474478662437E-8</v>
      </c>
      <c r="G9" s="74">
        <v>-6.1456346427838369E-8</v>
      </c>
      <c r="H9" s="72">
        <v>-6.0886202781212345E-8</v>
      </c>
      <c r="I9" s="73">
        <v>-6.0682583980917805E-8</v>
      </c>
      <c r="J9" s="73">
        <v>-6.0572675823275349E-8</v>
      </c>
      <c r="K9" s="73">
        <v>-6.0277719288172658E-8</v>
      </c>
      <c r="L9" s="73">
        <v>-6.0369041406133206E-8</v>
      </c>
      <c r="M9" s="74">
        <v>-6.0292511047947434E-8</v>
      </c>
      <c r="N9" s="72">
        <v>-1.5863749862926109E-8</v>
      </c>
      <c r="O9" s="73">
        <v>-1.5713632981371211E-8</v>
      </c>
      <c r="P9" s="73">
        <v>-1.5937092680198713E-8</v>
      </c>
      <c r="Q9" s="73">
        <v>-1.5232188793128727E-8</v>
      </c>
      <c r="R9" s="73">
        <v>-2.3935647758610979E-8</v>
      </c>
      <c r="S9" s="74">
        <v>-2.3692225440792922E-8</v>
      </c>
      <c r="T9" s="72">
        <v>-3.7524967273084573E-8</v>
      </c>
      <c r="U9" s="73">
        <v>-3.6772049693215879E-8</v>
      </c>
      <c r="V9" s="73">
        <v>-3.6746918421167981E-8</v>
      </c>
      <c r="W9" s="73">
        <v>-3.7072735833165465E-8</v>
      </c>
      <c r="X9" s="73">
        <v>-3.7204793916811089E-8</v>
      </c>
      <c r="Y9" s="74">
        <v>-3.7078585579630205E-8</v>
      </c>
      <c r="Z9" s="72">
        <v>-1.2886238053155981E-8</v>
      </c>
      <c r="AA9" s="73">
        <v>-1.2868429549220561E-8</v>
      </c>
      <c r="AB9" s="73">
        <v>-1.2850056557895027E-8</v>
      </c>
      <c r="AC9" s="73">
        <v>-1.2894624925065216E-8</v>
      </c>
      <c r="AD9" s="73">
        <v>-2.6874421272134648E-8</v>
      </c>
      <c r="AE9" s="74">
        <v>-2.7231153624415394E-8</v>
      </c>
    </row>
    <row r="10" spans="1:31" s="59" customFormat="1" x14ac:dyDescent="0.3">
      <c r="A10" s="80" t="str">
        <f>GWP!A10</f>
        <v>PHA_waste+Composting</v>
      </c>
      <c r="B10" s="72">
        <v>2.0817034363133339E-8</v>
      </c>
      <c r="C10" s="73">
        <v>2.1129536813456153E-8</v>
      </c>
      <c r="D10" s="73">
        <v>2.1171274518198392E-8</v>
      </c>
      <c r="E10" s="73">
        <v>2.0930586840116928E-8</v>
      </c>
      <c r="F10" s="73">
        <v>0</v>
      </c>
      <c r="G10" s="74">
        <v>3.4520590098388221E-8</v>
      </c>
      <c r="H10" s="72">
        <v>0</v>
      </c>
      <c r="I10" s="73">
        <v>0</v>
      </c>
      <c r="J10" s="73">
        <v>0</v>
      </c>
      <c r="K10" s="73">
        <v>0</v>
      </c>
      <c r="L10" s="73">
        <v>0</v>
      </c>
      <c r="M10" s="74">
        <v>0</v>
      </c>
      <c r="N10" s="72">
        <v>1.9288012726383633E-8</v>
      </c>
      <c r="O10" s="73">
        <v>1.9397976162372717E-8</v>
      </c>
      <c r="P10" s="73">
        <v>1.924492917936394E-8</v>
      </c>
      <c r="Q10" s="73">
        <v>1.9504179018419917E-8</v>
      </c>
      <c r="R10" s="73">
        <v>0</v>
      </c>
      <c r="S10" s="74">
        <v>2.4431608641776692E-8</v>
      </c>
      <c r="T10" s="72">
        <v>0</v>
      </c>
      <c r="U10" s="73">
        <v>0</v>
      </c>
      <c r="V10" s="73">
        <v>0</v>
      </c>
      <c r="W10" s="73">
        <v>0</v>
      </c>
      <c r="X10" s="73">
        <v>0</v>
      </c>
      <c r="Y10" s="74">
        <v>0</v>
      </c>
      <c r="Z10" s="72">
        <v>2.3293559874155847E-8</v>
      </c>
      <c r="AA10" s="73">
        <v>2.3127912042102794E-8</v>
      </c>
      <c r="AB10" s="73">
        <v>2.3203691978851763E-8</v>
      </c>
      <c r="AC10" s="73">
        <v>2.2944180598737955E-8</v>
      </c>
      <c r="AD10" s="73">
        <v>0</v>
      </c>
      <c r="AE10" s="74">
        <v>2.1032336372156532E-8</v>
      </c>
    </row>
    <row r="11" spans="1:31" s="59" customFormat="1" x14ac:dyDescent="0.3">
      <c r="A11" s="80" t="str">
        <f>GWP!A11</f>
        <v>PHA_waste+UOL</v>
      </c>
      <c r="B11" s="72">
        <v>-2.4617153890190581E-7</v>
      </c>
      <c r="C11" s="73">
        <v>-2.5202134749448065E-7</v>
      </c>
      <c r="D11" s="73">
        <v>-2.5259789293492072E-7</v>
      </c>
      <c r="E11" s="73">
        <v>-2.5131616027282349E-7</v>
      </c>
      <c r="F11" s="73">
        <v>0</v>
      </c>
      <c r="G11" s="74">
        <v>-2.0127519177631169E-7</v>
      </c>
      <c r="H11" s="72">
        <v>0</v>
      </c>
      <c r="I11" s="73">
        <v>0</v>
      </c>
      <c r="J11" s="73">
        <v>0</v>
      </c>
      <c r="K11" s="73">
        <v>0</v>
      </c>
      <c r="L11" s="73">
        <v>0</v>
      </c>
      <c r="M11" s="74">
        <v>-5.0474425052462893E-7</v>
      </c>
      <c r="N11" s="72">
        <v>-1.6948946929431869E-7</v>
      </c>
      <c r="O11" s="73">
        <v>-1.69727763496361E-7</v>
      </c>
      <c r="P11" s="73">
        <v>-1.7330347826453542E-7</v>
      </c>
      <c r="Q11" s="73">
        <v>-1.6911439208118306E-7</v>
      </c>
      <c r="R11" s="73">
        <v>0</v>
      </c>
      <c r="S11" s="74">
        <v>-1.570899645450794E-7</v>
      </c>
      <c r="T11" s="72">
        <v>-7.1087745471445482E-7</v>
      </c>
      <c r="U11" s="73">
        <v>-6.9910069193854403E-7</v>
      </c>
      <c r="V11" s="73">
        <v>-7.0327780906610857E-7</v>
      </c>
      <c r="W11" s="73">
        <v>-7.1001540074809806E-7</v>
      </c>
      <c r="X11" s="73">
        <v>0</v>
      </c>
      <c r="Y11" s="74">
        <v>-7.0655383970621201E-7</v>
      </c>
      <c r="Z11" s="72">
        <v>-1.7975037370589561E-7</v>
      </c>
      <c r="AA11" s="73">
        <v>-1.8040898528824191E-7</v>
      </c>
      <c r="AB11" s="73">
        <v>-1.8345034923592937E-7</v>
      </c>
      <c r="AC11" s="73">
        <v>-1.7954015076347833E-7</v>
      </c>
      <c r="AD11" s="73">
        <v>0</v>
      </c>
      <c r="AE11" s="74">
        <v>-1.8131414885163799E-7</v>
      </c>
    </row>
    <row r="12" spans="1:31" s="59" customFormat="1" x14ac:dyDescent="0.3">
      <c r="A12" s="80" t="str">
        <f>GWP!A12</f>
        <v>PHA_waste+Incineration+MBT(direct)</v>
      </c>
      <c r="B12" s="72">
        <v>2.5437143357862021E-8</v>
      </c>
      <c r="C12" s="73">
        <v>2.562231687749133E-8</v>
      </c>
      <c r="D12" s="73">
        <v>2.543803283849906E-8</v>
      </c>
      <c r="E12" s="73">
        <v>3.2907196601522156E-8</v>
      </c>
      <c r="F12" s="73">
        <v>1.0483378333486896E-7</v>
      </c>
      <c r="G12" s="74">
        <v>1.3622866385075765E-8</v>
      </c>
      <c r="H12" s="72">
        <v>8.3140311598760078E-8</v>
      </c>
      <c r="I12" s="73">
        <v>8.3109188411254997E-8</v>
      </c>
      <c r="J12" s="73">
        <v>8.3521010481829167E-8</v>
      </c>
      <c r="K12" s="73">
        <v>8.3808101754054446E-8</v>
      </c>
      <c r="L12" s="73">
        <v>8.3073624851929042E-8</v>
      </c>
      <c r="M12" s="74">
        <v>3.6015658413978062E-8</v>
      </c>
      <c r="N12" s="72">
        <v>6.6950081682196885E-9</v>
      </c>
      <c r="O12" s="73">
        <v>6.6094921247243337E-9</v>
      </c>
      <c r="P12" s="73">
        <v>6.5212424932023047E-9</v>
      </c>
      <c r="Q12" s="73">
        <v>1.6003224001352198E-8</v>
      </c>
      <c r="R12" s="73">
        <v>6.8108648780516613E-8</v>
      </c>
      <c r="S12" s="74">
        <v>6.6451374286482359E-9</v>
      </c>
      <c r="T12" s="72">
        <v>3.3714890851220889E-8</v>
      </c>
      <c r="U12" s="73">
        <v>3.3743869435702388E-8</v>
      </c>
      <c r="V12" s="73">
        <v>3.3871544795405396E-8</v>
      </c>
      <c r="W12" s="73">
        <v>3.4190900905499105E-8</v>
      </c>
      <c r="X12" s="73">
        <v>7.5870217851187363E-8</v>
      </c>
      <c r="Y12" s="74">
        <v>3.3662873292371942E-8</v>
      </c>
      <c r="Z12" s="72">
        <v>7.3191129021102718E-10</v>
      </c>
      <c r="AA12" s="73">
        <v>7.3165288618065027E-10</v>
      </c>
      <c r="AB12" s="73">
        <v>7.3253119451520402E-10</v>
      </c>
      <c r="AC12" s="73">
        <v>1.5703433617765845E-8</v>
      </c>
      <c r="AD12" s="73">
        <v>4.0909846187466825E-8</v>
      </c>
      <c r="AE12" s="74">
        <v>7.3022510455223481E-10</v>
      </c>
    </row>
    <row r="13" spans="1:31" s="59" customFormat="1" ht="27.6" x14ac:dyDescent="0.3">
      <c r="A13" s="80" t="str">
        <f>GWP!A13</f>
        <v>PHA_waste+Avoided energy (incineration+MBT)</v>
      </c>
      <c r="B13" s="72">
        <v>-1.2466182723389765E-8</v>
      </c>
      <c r="C13" s="73">
        <v>-1.2488997709733359E-8</v>
      </c>
      <c r="D13" s="73">
        <v>-1.2480777798947017E-8</v>
      </c>
      <c r="E13" s="73">
        <v>-1.8918973204574316E-8</v>
      </c>
      <c r="F13" s="73">
        <v>-3.6884295757750651E-8</v>
      </c>
      <c r="G13" s="74">
        <v>-3.8861572065358407E-9</v>
      </c>
      <c r="H13" s="72">
        <v>-7.6644955095908685E-8</v>
      </c>
      <c r="I13" s="73">
        <v>-7.5801060903515219E-8</v>
      </c>
      <c r="J13" s="73">
        <v>-7.4476744023946055E-8</v>
      </c>
      <c r="K13" s="73">
        <v>-7.5936161142148236E-8</v>
      </c>
      <c r="L13" s="73">
        <v>-7.5927030045491551E-8</v>
      </c>
      <c r="M13" s="74">
        <v>-3.2442437574721963E-8</v>
      </c>
      <c r="N13" s="72">
        <v>-2.0373610998268542E-9</v>
      </c>
      <c r="O13" s="73">
        <v>-1.9986523642108701E-9</v>
      </c>
      <c r="P13" s="73">
        <v>-1.9817022833688019E-9</v>
      </c>
      <c r="Q13" s="73">
        <v>-5.3202829193702595E-9</v>
      </c>
      <c r="R13" s="73">
        <v>-6.2446799406897244E-9</v>
      </c>
      <c r="S13" s="74">
        <v>-2.0245149442452883E-9</v>
      </c>
      <c r="T13" s="72">
        <v>-5.2605504004302312E-9</v>
      </c>
      <c r="U13" s="73">
        <v>-5.3069889616483381E-9</v>
      </c>
      <c r="V13" s="73">
        <v>-5.27495944341209E-9</v>
      </c>
      <c r="W13" s="73">
        <v>-5.3760325434789838E-9</v>
      </c>
      <c r="X13" s="73">
        <v>-1.6484993269400053E-8</v>
      </c>
      <c r="Y13" s="74">
        <v>-5.29545557322846E-9</v>
      </c>
      <c r="Z13" s="72">
        <v>0</v>
      </c>
      <c r="AA13" s="73">
        <v>0</v>
      </c>
      <c r="AB13" s="73">
        <v>0</v>
      </c>
      <c r="AC13" s="73">
        <v>-1.942151811776332E-8</v>
      </c>
      <c r="AD13" s="73">
        <v>-1.1607867275172215E-8</v>
      </c>
      <c r="AE13" s="74">
        <v>0</v>
      </c>
    </row>
    <row r="14" spans="1:31" s="59" customFormat="1" x14ac:dyDescent="0.3">
      <c r="A14" s="80" t="str">
        <f>GWP!A14</f>
        <v>PHA_waste+Landfill</v>
      </c>
      <c r="B14" s="72">
        <v>0</v>
      </c>
      <c r="C14" s="73">
        <v>0</v>
      </c>
      <c r="D14" s="73">
        <v>0</v>
      </c>
      <c r="E14" s="73">
        <v>0</v>
      </c>
      <c r="F14" s="73">
        <v>0</v>
      </c>
      <c r="G14" s="74">
        <v>0</v>
      </c>
      <c r="H14" s="72">
        <v>0</v>
      </c>
      <c r="I14" s="73">
        <v>0</v>
      </c>
      <c r="J14" s="73">
        <v>0</v>
      </c>
      <c r="K14" s="73">
        <v>0</v>
      </c>
      <c r="L14" s="73">
        <v>0</v>
      </c>
      <c r="M14" s="74">
        <v>0</v>
      </c>
      <c r="N14" s="72">
        <v>2.487753274848949E-9</v>
      </c>
      <c r="O14" s="73">
        <v>2.4347246334096668E-9</v>
      </c>
      <c r="P14" s="73">
        <v>2.419397765163733E-9</v>
      </c>
      <c r="Q14" s="73">
        <v>0</v>
      </c>
      <c r="R14" s="73">
        <v>2.4493194174377835E-9</v>
      </c>
      <c r="S14" s="74">
        <v>2.4678865101246658E-9</v>
      </c>
      <c r="T14" s="72">
        <v>0</v>
      </c>
      <c r="U14" s="73">
        <v>0</v>
      </c>
      <c r="V14" s="73">
        <v>0</v>
      </c>
      <c r="W14" s="73">
        <v>0</v>
      </c>
      <c r="X14" s="73">
        <v>0</v>
      </c>
      <c r="Y14" s="74">
        <v>0</v>
      </c>
      <c r="Z14" s="72">
        <v>3.7375535397741146E-9</v>
      </c>
      <c r="AA14" s="73">
        <v>3.7523419986116279E-9</v>
      </c>
      <c r="AB14" s="73">
        <v>3.7539237420074341E-9</v>
      </c>
      <c r="AC14" s="73">
        <v>0</v>
      </c>
      <c r="AD14" s="73">
        <v>3.8411326599657748E-9</v>
      </c>
      <c r="AE14" s="74">
        <v>3.7319746436572694E-9</v>
      </c>
    </row>
    <row r="15" spans="1:31" s="59" customFormat="1" x14ac:dyDescent="0.3">
      <c r="A15" s="80" t="str">
        <f>GWP!A15</f>
        <v>PHA_waste+WWTP+dew</v>
      </c>
      <c r="B15" s="76">
        <v>8.5285923535854826E-8</v>
      </c>
      <c r="C15" s="77">
        <v>8.674973351807275E-8</v>
      </c>
      <c r="D15" s="77">
        <v>8.5396604353779774E-8</v>
      </c>
      <c r="E15" s="77">
        <v>8.5751980721506932E-8</v>
      </c>
      <c r="F15" s="77">
        <v>7.7359146748738385E-8</v>
      </c>
      <c r="G15" s="78">
        <v>7.7407874198711541E-8</v>
      </c>
      <c r="H15" s="76">
        <v>8.0797606059222764E-8</v>
      </c>
      <c r="I15" s="77">
        <v>7.9477931945894603E-8</v>
      </c>
      <c r="J15" s="77">
        <v>7.9525574985894268E-8</v>
      </c>
      <c r="K15" s="77">
        <v>8.0508429834848434E-8</v>
      </c>
      <c r="L15" s="77">
        <v>7.9753865046771797E-8</v>
      </c>
      <c r="M15" s="78">
        <v>9.8120263439596606E-9</v>
      </c>
      <c r="N15" s="76">
        <v>7.8257292150332265E-8</v>
      </c>
      <c r="O15" s="77">
        <v>7.7297585704772995E-8</v>
      </c>
      <c r="P15" s="77">
        <v>7.7500877630999951E-8</v>
      </c>
      <c r="Q15" s="77">
        <v>7.7340990050466945E-8</v>
      </c>
      <c r="R15" s="77">
        <v>7.3301638606742592E-8</v>
      </c>
      <c r="S15" s="78">
        <v>7.267728308668971E-8</v>
      </c>
      <c r="T15" s="76">
        <v>1.2550485985645509E-8</v>
      </c>
      <c r="U15" s="77">
        <v>1.2524027190981439E-8</v>
      </c>
      <c r="V15" s="77">
        <v>1.2500783781459004E-8</v>
      </c>
      <c r="W15" s="77">
        <v>1.2505309325443628E-8</v>
      </c>
      <c r="X15" s="77">
        <v>1.0121710243440314E-7</v>
      </c>
      <c r="Y15" s="78">
        <v>1.2490542107528423E-8</v>
      </c>
      <c r="Z15" s="76">
        <v>9.498117424823643E-8</v>
      </c>
      <c r="AA15" s="77">
        <v>9.5821574482269974E-8</v>
      </c>
      <c r="AB15" s="77">
        <v>9.4640371890055459E-8</v>
      </c>
      <c r="AC15" s="77">
        <v>9.5336610402535789E-8</v>
      </c>
      <c r="AD15" s="77">
        <v>8.8920932381138936E-8</v>
      </c>
      <c r="AE15" s="78">
        <v>8.9672644793762758E-8</v>
      </c>
    </row>
    <row r="16" spans="1:31" s="59" customFormat="1" x14ac:dyDescent="0.3">
      <c r="A16" s="80" t="str">
        <f>GWP!A16</f>
        <v>Food waste_CF+PHA refinery</v>
      </c>
      <c r="B16" s="69">
        <v>0</v>
      </c>
      <c r="C16" s="70">
        <v>0</v>
      </c>
      <c r="D16" s="70">
        <v>0</v>
      </c>
      <c r="E16" s="70">
        <v>0</v>
      </c>
      <c r="F16" s="70">
        <v>0</v>
      </c>
      <c r="G16" s="71">
        <v>0</v>
      </c>
      <c r="H16" s="69">
        <v>0</v>
      </c>
      <c r="I16" s="70">
        <v>0</v>
      </c>
      <c r="J16" s="70">
        <v>0</v>
      </c>
      <c r="K16" s="70">
        <v>0</v>
      </c>
      <c r="L16" s="70">
        <v>0</v>
      </c>
      <c r="M16" s="71">
        <v>0</v>
      </c>
      <c r="N16" s="69">
        <v>0</v>
      </c>
      <c r="O16" s="70">
        <v>0</v>
      </c>
      <c r="P16" s="70">
        <v>0</v>
      </c>
      <c r="Q16" s="70">
        <v>0</v>
      </c>
      <c r="R16" s="70">
        <v>0</v>
      </c>
      <c r="S16" s="71">
        <v>0</v>
      </c>
      <c r="T16" s="69">
        <v>0</v>
      </c>
      <c r="U16" s="70">
        <v>0</v>
      </c>
      <c r="V16" s="70">
        <v>0</v>
      </c>
      <c r="W16" s="70">
        <v>0</v>
      </c>
      <c r="X16" s="70">
        <v>0</v>
      </c>
      <c r="Y16" s="71">
        <v>0</v>
      </c>
      <c r="Z16" s="69">
        <v>0</v>
      </c>
      <c r="AA16" s="70">
        <v>0</v>
      </c>
      <c r="AB16" s="70">
        <v>0</v>
      </c>
      <c r="AC16" s="70">
        <v>0</v>
      </c>
      <c r="AD16" s="70">
        <v>0</v>
      </c>
      <c r="AE16" s="71">
        <v>0</v>
      </c>
    </row>
    <row r="17" spans="1:31" s="59" customFormat="1" x14ac:dyDescent="0.3">
      <c r="A17" s="80" t="str">
        <f>GWP!A17</f>
        <v>Food waste_CF+Collection</v>
      </c>
      <c r="B17" s="72">
        <v>-4.0134435875925906E-8</v>
      </c>
      <c r="C17" s="73">
        <v>-4.3428921741848551E-8</v>
      </c>
      <c r="D17" s="73">
        <v>-3.9826211330620742E-8</v>
      </c>
      <c r="E17" s="73">
        <v>-2.6577204313788278E-8</v>
      </c>
      <c r="F17" s="73">
        <v>-4.0124299457845106E-8</v>
      </c>
      <c r="G17" s="74">
        <v>-3.9694278993399513E-8</v>
      </c>
      <c r="H17" s="72">
        <v>-1.2853395484075026E-7</v>
      </c>
      <c r="I17" s="73">
        <v>-2.6437701241930565E-8</v>
      </c>
      <c r="J17" s="73">
        <v>-1.2843487522180669E-7</v>
      </c>
      <c r="K17" s="73">
        <v>-2.6783410435010976E-8</v>
      </c>
      <c r="L17" s="73">
        <v>-1.2846827691690412E-7</v>
      </c>
      <c r="M17" s="74">
        <v>-1.283475798923591E-7</v>
      </c>
      <c r="N17" s="72">
        <v>-3.3883544351430675E-8</v>
      </c>
      <c r="O17" s="73">
        <v>-3.5769635865323851E-8</v>
      </c>
      <c r="P17" s="73">
        <v>-3.3694676233025005E-8</v>
      </c>
      <c r="Q17" s="73">
        <v>-2.900646267318151E-8</v>
      </c>
      <c r="R17" s="73">
        <v>-3.3858701597805572E-8</v>
      </c>
      <c r="S17" s="74">
        <v>-3.356876265673898E-8</v>
      </c>
      <c r="T17" s="72">
        <v>-7.7921960347418903E-8</v>
      </c>
      <c r="U17" s="73">
        <v>-9.1766811790355451E-8</v>
      </c>
      <c r="V17" s="73">
        <v>-8.1404870158656562E-8</v>
      </c>
      <c r="W17" s="73">
        <v>-9.2089262205118778E-8</v>
      </c>
      <c r="X17" s="73">
        <v>-7.8221634100341395E-8</v>
      </c>
      <c r="Y17" s="74">
        <v>-7.8293704017729946E-8</v>
      </c>
      <c r="Z17" s="72">
        <v>-3.4361785083023689E-8</v>
      </c>
      <c r="AA17" s="73">
        <v>-3.3834483973847897E-8</v>
      </c>
      <c r="AB17" s="73">
        <v>-6.6173905829577418E-8</v>
      </c>
      <c r="AC17" s="73">
        <v>-3.8710667381534548E-8</v>
      </c>
      <c r="AD17" s="73">
        <v>-3.4805760008329924E-8</v>
      </c>
      <c r="AE17" s="74">
        <v>-3.4581403784736317E-8</v>
      </c>
    </row>
    <row r="18" spans="1:31" s="59" customFormat="1" x14ac:dyDescent="0.3">
      <c r="A18" s="80" t="str">
        <f>GWP!A18</f>
        <v>Food waste_CF+Direct AD</v>
      </c>
      <c r="B18" s="72">
        <v>-5.1237947590206283E-8</v>
      </c>
      <c r="C18" s="73">
        <v>0</v>
      </c>
      <c r="D18" s="73">
        <v>-5.0905296759812615E-8</v>
      </c>
      <c r="E18" s="73">
        <v>0</v>
      </c>
      <c r="F18" s="73">
        <v>-5.0958939140895054E-8</v>
      </c>
      <c r="G18" s="74">
        <v>-5.0716034914618421E-8</v>
      </c>
      <c r="H18" s="72">
        <v>-4.4181682272488689E-8</v>
      </c>
      <c r="I18" s="73">
        <v>0</v>
      </c>
      <c r="J18" s="73">
        <v>-4.4426752679785403E-8</v>
      </c>
      <c r="K18" s="73">
        <v>0</v>
      </c>
      <c r="L18" s="73">
        <v>-4.4260631022432655E-8</v>
      </c>
      <c r="M18" s="74">
        <v>-4.4542359431951328E-8</v>
      </c>
      <c r="N18" s="72">
        <v>-3.8965151531647552E-8</v>
      </c>
      <c r="O18" s="73">
        <v>-1.1882045711323497E-8</v>
      </c>
      <c r="P18" s="73">
        <v>-3.8881176054867868E-8</v>
      </c>
      <c r="Q18" s="73">
        <v>0</v>
      </c>
      <c r="R18" s="73">
        <v>-3.8842521165907962E-8</v>
      </c>
      <c r="S18" s="74">
        <v>-3.8644254414634308E-8</v>
      </c>
      <c r="T18" s="72">
        <v>0</v>
      </c>
      <c r="U18" s="73">
        <v>0</v>
      </c>
      <c r="V18" s="73">
        <v>-3.9177035350551668E-8</v>
      </c>
      <c r="W18" s="73">
        <v>0</v>
      </c>
      <c r="X18" s="73">
        <v>0</v>
      </c>
      <c r="Y18" s="74">
        <v>0</v>
      </c>
      <c r="Z18" s="72">
        <v>-2.6246875163892934E-8</v>
      </c>
      <c r="AA18" s="73">
        <v>0</v>
      </c>
      <c r="AB18" s="73">
        <v>-3.4490420877268332E-8</v>
      </c>
      <c r="AC18" s="73">
        <v>0</v>
      </c>
      <c r="AD18" s="73">
        <v>-2.610393223598482E-8</v>
      </c>
      <c r="AE18" s="74">
        <v>-2.6455328893127904E-8</v>
      </c>
    </row>
    <row r="19" spans="1:31" s="59" customFormat="1" x14ac:dyDescent="0.3">
      <c r="A19" s="80" t="str">
        <f>GWP!A19</f>
        <v>Food waste_CF+Biogas use+avoided</v>
      </c>
      <c r="B19" s="72">
        <v>8.4579274363538726E-8</v>
      </c>
      <c r="C19" s="73">
        <v>0</v>
      </c>
      <c r="D19" s="73">
        <v>8.4136756412274304E-8</v>
      </c>
      <c r="E19" s="73">
        <v>0</v>
      </c>
      <c r="F19" s="73">
        <v>8.5104580527962695E-8</v>
      </c>
      <c r="G19" s="74">
        <v>8.4078151464606477E-8</v>
      </c>
      <c r="H19" s="72">
        <v>8.8000209249928861E-8</v>
      </c>
      <c r="I19" s="73">
        <v>0</v>
      </c>
      <c r="J19" s="73">
        <v>8.7392742571629592E-8</v>
      </c>
      <c r="K19" s="73">
        <v>0</v>
      </c>
      <c r="L19" s="73">
        <v>8.705203165608284E-8</v>
      </c>
      <c r="M19" s="74">
        <v>8.6814309011724162E-8</v>
      </c>
      <c r="N19" s="72">
        <v>3.4594780230743563E-8</v>
      </c>
      <c r="O19" s="73">
        <v>5.9759360979906504E-9</v>
      </c>
      <c r="P19" s="73">
        <v>3.4802618695328309E-8</v>
      </c>
      <c r="Q19" s="73">
        <v>0</v>
      </c>
      <c r="R19" s="73">
        <v>3.4757543148318085E-8</v>
      </c>
      <c r="S19" s="74">
        <v>3.4383242253289475E-8</v>
      </c>
      <c r="T19" s="72">
        <v>0</v>
      </c>
      <c r="U19" s="73">
        <v>0</v>
      </c>
      <c r="V19" s="73">
        <v>5.3913350863035544E-8</v>
      </c>
      <c r="W19" s="73">
        <v>0</v>
      </c>
      <c r="X19" s="73">
        <v>0</v>
      </c>
      <c r="Y19" s="74">
        <v>0</v>
      </c>
      <c r="Z19" s="72">
        <v>2.815719909011278E-8</v>
      </c>
      <c r="AA19" s="73">
        <v>0</v>
      </c>
      <c r="AB19" s="73">
        <v>3.7250780220908485E-8</v>
      </c>
      <c r="AC19" s="73">
        <v>0</v>
      </c>
      <c r="AD19" s="73">
        <v>2.7927264761909485E-8</v>
      </c>
      <c r="AE19" s="74">
        <v>2.8408862445552521E-8</v>
      </c>
    </row>
    <row r="20" spans="1:31" s="59" customFormat="1" x14ac:dyDescent="0.3">
      <c r="A20" s="80" t="str">
        <f>GWP!A20</f>
        <v>Food waste_CF+Composting</v>
      </c>
      <c r="B20" s="72">
        <v>-2.7094511388376304E-8</v>
      </c>
      <c r="C20" s="73">
        <v>0</v>
      </c>
      <c r="D20" s="73">
        <v>-2.7912307379806312E-8</v>
      </c>
      <c r="E20" s="73">
        <v>0</v>
      </c>
      <c r="F20" s="73">
        <v>-2.7046422830669186E-8</v>
      </c>
      <c r="G20" s="74">
        <v>-2.7308485718229965E-8</v>
      </c>
      <c r="H20" s="72">
        <v>0</v>
      </c>
      <c r="I20" s="73">
        <v>0</v>
      </c>
      <c r="J20" s="73">
        <v>0</v>
      </c>
      <c r="K20" s="73">
        <v>0</v>
      </c>
      <c r="L20" s="73">
        <v>0</v>
      </c>
      <c r="M20" s="74">
        <v>0</v>
      </c>
      <c r="N20" s="72">
        <v>-2.10403619820366E-8</v>
      </c>
      <c r="O20" s="73">
        <v>0</v>
      </c>
      <c r="P20" s="73">
        <v>-2.1030403519594087E-8</v>
      </c>
      <c r="Q20" s="73">
        <v>0</v>
      </c>
      <c r="R20" s="73">
        <v>-2.1284426038953977E-8</v>
      </c>
      <c r="S20" s="74">
        <v>-2.1277485625823542E-8</v>
      </c>
      <c r="T20" s="72">
        <v>-4.9313988257821037E-8</v>
      </c>
      <c r="U20" s="73">
        <v>0</v>
      </c>
      <c r="V20" s="73">
        <v>0</v>
      </c>
      <c r="W20" s="73">
        <v>0</v>
      </c>
      <c r="X20" s="73">
        <v>-4.9348171703709213E-8</v>
      </c>
      <c r="Y20" s="74">
        <v>-4.9339347819321971E-8</v>
      </c>
      <c r="Z20" s="72">
        <v>-2.5366092577634135E-8</v>
      </c>
      <c r="AA20" s="73">
        <v>0</v>
      </c>
      <c r="AB20" s="73">
        <v>-2.0245024967216366E-8</v>
      </c>
      <c r="AC20" s="73">
        <v>0</v>
      </c>
      <c r="AD20" s="73">
        <v>-2.5522378349160642E-8</v>
      </c>
      <c r="AE20" s="74">
        <v>-2.5401461777729679E-8</v>
      </c>
    </row>
    <row r="21" spans="1:31" s="59" customFormat="1" x14ac:dyDescent="0.3">
      <c r="A21" s="80" t="str">
        <f>GWP!A21</f>
        <v>Food waste_CF+UOL</v>
      </c>
      <c r="B21" s="72">
        <v>6.1010706619630986E-8</v>
      </c>
      <c r="C21" s="73">
        <v>0</v>
      </c>
      <c r="D21" s="73">
        <v>6.2874401489161219E-8</v>
      </c>
      <c r="E21" s="73">
        <v>0</v>
      </c>
      <c r="F21" s="73">
        <v>6.2256026304117082E-8</v>
      </c>
      <c r="G21" s="74">
        <v>6.2622285512363988E-8</v>
      </c>
      <c r="H21" s="72">
        <v>2.5847916982182427E-7</v>
      </c>
      <c r="I21" s="73">
        <v>0</v>
      </c>
      <c r="J21" s="73">
        <v>2.5535030851929062E-7</v>
      </c>
      <c r="K21" s="73">
        <v>0</v>
      </c>
      <c r="L21" s="73">
        <v>2.5821407985559339E-7</v>
      </c>
      <c r="M21" s="74">
        <v>2.5577792102405108E-7</v>
      </c>
      <c r="N21" s="72">
        <v>6.8768947478417131E-8</v>
      </c>
      <c r="O21" s="73">
        <v>0</v>
      </c>
      <c r="P21" s="73">
        <v>7.0095604641238922E-8</v>
      </c>
      <c r="Q21" s="73">
        <v>0</v>
      </c>
      <c r="R21" s="73">
        <v>6.9042627534966093E-8</v>
      </c>
      <c r="S21" s="74">
        <v>6.9050977956108818E-8</v>
      </c>
      <c r="T21" s="72">
        <v>1.3772035376472318E-7</v>
      </c>
      <c r="U21" s="73">
        <v>0</v>
      </c>
      <c r="V21" s="73">
        <v>2.7510037605888743E-7</v>
      </c>
      <c r="W21" s="73">
        <v>0</v>
      </c>
      <c r="X21" s="73">
        <v>1.3611696318722078E-7</v>
      </c>
      <c r="Y21" s="74">
        <v>1.3693441033370986E-7</v>
      </c>
      <c r="Z21" s="72">
        <v>1.306459672394947E-7</v>
      </c>
      <c r="AA21" s="73">
        <v>0</v>
      </c>
      <c r="AB21" s="73">
        <v>1.17393992772176E-7</v>
      </c>
      <c r="AC21" s="73">
        <v>0</v>
      </c>
      <c r="AD21" s="73">
        <v>1.2884100119237734E-7</v>
      </c>
      <c r="AE21" s="74">
        <v>1.2990344593885258E-7</v>
      </c>
    </row>
    <row r="22" spans="1:31" s="59" customFormat="1" x14ac:dyDescent="0.3">
      <c r="A22" s="80" t="str">
        <f>GWP!A22</f>
        <v>Food waste_CF+Incineration+MBT(direct)</v>
      </c>
      <c r="B22" s="72">
        <v>-1.437661536691397E-8</v>
      </c>
      <c r="C22" s="73">
        <v>-1.2481787079470365E-7</v>
      </c>
      <c r="D22" s="73">
        <v>-1.4421962551408456E-8</v>
      </c>
      <c r="E22" s="73">
        <v>-1.9703256929442578E-7</v>
      </c>
      <c r="F22" s="73">
        <v>-1.4507883775273145E-8</v>
      </c>
      <c r="G22" s="74">
        <v>-1.420130409336563E-8</v>
      </c>
      <c r="H22" s="72">
        <v>-1.9416685503639937E-8</v>
      </c>
      <c r="I22" s="73">
        <v>-1.7572411031809372E-7</v>
      </c>
      <c r="J22" s="73">
        <v>-1.9301382678508818E-8</v>
      </c>
      <c r="K22" s="73">
        <v>-1.7649564723676954E-7</v>
      </c>
      <c r="L22" s="73">
        <v>-1.9168980446568589E-8</v>
      </c>
      <c r="M22" s="74">
        <v>-1.957809632345394E-8</v>
      </c>
      <c r="N22" s="72">
        <v>-7.2434206564156352E-9</v>
      </c>
      <c r="O22" s="73">
        <v>-6.0060562749349611E-8</v>
      </c>
      <c r="P22" s="73">
        <v>-7.0711775542786252E-9</v>
      </c>
      <c r="Q22" s="73">
        <v>-1.4625079378188885E-7</v>
      </c>
      <c r="R22" s="73">
        <v>-7.2169014030129957E-9</v>
      </c>
      <c r="S22" s="74">
        <v>-7.202169598020269E-9</v>
      </c>
      <c r="T22" s="72">
        <v>-1.485146759546477E-9</v>
      </c>
      <c r="U22" s="73">
        <v>-1.7477112563147807E-7</v>
      </c>
      <c r="V22" s="73">
        <v>-1.9055369528309417E-8</v>
      </c>
      <c r="W22" s="73">
        <v>-1.7566540351487672E-7</v>
      </c>
      <c r="X22" s="73">
        <v>-1.4909222551046694E-9</v>
      </c>
      <c r="Y22" s="74">
        <v>-1.4814099724650547E-9</v>
      </c>
      <c r="Z22" s="72">
        <v>-5.8725821591192E-10</v>
      </c>
      <c r="AA22" s="73">
        <v>-6.7009864975743125E-9</v>
      </c>
      <c r="AB22" s="73">
        <v>-7.6062704828146267E-10</v>
      </c>
      <c r="AC22" s="73">
        <v>-1.4104547979687927E-7</v>
      </c>
      <c r="AD22" s="73">
        <v>-6.0012821532166002E-10</v>
      </c>
      <c r="AE22" s="74">
        <v>-5.8566585284718682E-10</v>
      </c>
    </row>
    <row r="23" spans="1:31" s="59" customFormat="1" ht="27.6" x14ac:dyDescent="0.3">
      <c r="A23" s="80" t="str">
        <f>GWP!A23</f>
        <v>Food waste_CF+Avoided energy (incineration+MBT)</v>
      </c>
      <c r="B23" s="72">
        <v>3.8198503727281587E-9</v>
      </c>
      <c r="C23" s="73">
        <v>3.5480152402519493E-8</v>
      </c>
      <c r="D23" s="73">
        <v>3.8326619534330867E-9</v>
      </c>
      <c r="E23" s="73">
        <v>9.5385107293675211E-8</v>
      </c>
      <c r="F23" s="73">
        <v>3.8713759443264843E-9</v>
      </c>
      <c r="G23" s="74">
        <v>3.7829305263125591E-9</v>
      </c>
      <c r="H23" s="72">
        <v>3.7252319721304056E-8</v>
      </c>
      <c r="I23" s="73">
        <v>3.3248214403959441E-7</v>
      </c>
      <c r="J23" s="73">
        <v>3.6281435535208027E-8</v>
      </c>
      <c r="K23" s="73">
        <v>3.3523590659992067E-7</v>
      </c>
      <c r="L23" s="73">
        <v>3.6346214582170922E-8</v>
      </c>
      <c r="M23" s="74">
        <v>3.7467580965127803E-8</v>
      </c>
      <c r="N23" s="72">
        <v>1.9307559149705174E-9</v>
      </c>
      <c r="O23" s="73">
        <v>1.8181682184580475E-8</v>
      </c>
      <c r="P23" s="73">
        <v>1.8754264607935536E-9</v>
      </c>
      <c r="Q23" s="73">
        <v>4.8679912037079352E-8</v>
      </c>
      <c r="R23" s="73">
        <v>1.9146478184123695E-9</v>
      </c>
      <c r="S23" s="74">
        <v>1.9157658560027511E-9</v>
      </c>
      <c r="T23" s="72">
        <v>6.7828974231594785E-10</v>
      </c>
      <c r="U23" s="73">
        <v>8.3034017633425766E-8</v>
      </c>
      <c r="V23" s="73">
        <v>8.9720158162024839E-9</v>
      </c>
      <c r="W23" s="73">
        <v>8.1732887760643867E-8</v>
      </c>
      <c r="X23" s="73">
        <v>6.8658247507191517E-10</v>
      </c>
      <c r="Y23" s="74">
        <v>6.8361375884734623E-10</v>
      </c>
      <c r="Z23" s="72">
        <v>0</v>
      </c>
      <c r="AA23" s="73">
        <v>0</v>
      </c>
      <c r="AB23" s="73">
        <v>0</v>
      </c>
      <c r="AC23" s="73">
        <v>1.7485252410711261E-7</v>
      </c>
      <c r="AD23" s="73">
        <v>0</v>
      </c>
      <c r="AE23" s="74">
        <v>0</v>
      </c>
    </row>
    <row r="24" spans="1:31" s="59" customFormat="1" x14ac:dyDescent="0.3">
      <c r="A24" s="80" t="str">
        <f>GWP!A24</f>
        <v>Food waste_CF+Landfill</v>
      </c>
      <c r="B24" s="72">
        <v>0</v>
      </c>
      <c r="C24" s="73">
        <v>0</v>
      </c>
      <c r="D24" s="73">
        <v>0</v>
      </c>
      <c r="E24" s="73">
        <v>0</v>
      </c>
      <c r="F24" s="73">
        <v>0</v>
      </c>
      <c r="G24" s="74">
        <v>0</v>
      </c>
      <c r="H24" s="72">
        <v>0</v>
      </c>
      <c r="I24" s="73">
        <v>0</v>
      </c>
      <c r="J24" s="73">
        <v>0</v>
      </c>
      <c r="K24" s="73">
        <v>0</v>
      </c>
      <c r="L24" s="73">
        <v>0</v>
      </c>
      <c r="M24" s="74">
        <v>0</v>
      </c>
      <c r="N24" s="72">
        <v>-2.6274703697166638E-9</v>
      </c>
      <c r="O24" s="73">
        <v>-2.2152029376212001E-8</v>
      </c>
      <c r="P24" s="73">
        <v>-2.5602028303203082E-9</v>
      </c>
      <c r="Q24" s="73">
        <v>0</v>
      </c>
      <c r="R24" s="73">
        <v>-2.5911141655889456E-9</v>
      </c>
      <c r="S24" s="74">
        <v>-2.6093117129631553E-9</v>
      </c>
      <c r="T24" s="72">
        <v>0</v>
      </c>
      <c r="U24" s="73">
        <v>0</v>
      </c>
      <c r="V24" s="73">
        <v>0</v>
      </c>
      <c r="W24" s="73">
        <v>0</v>
      </c>
      <c r="X24" s="73">
        <v>0</v>
      </c>
      <c r="Y24" s="74">
        <v>0</v>
      </c>
      <c r="Z24" s="72">
        <v>-2.96977909352941E-9</v>
      </c>
      <c r="AA24" s="73">
        <v>-3.4344899518551087E-8</v>
      </c>
      <c r="AB24" s="73">
        <v>-3.8592422151350373E-9</v>
      </c>
      <c r="AC24" s="73">
        <v>0</v>
      </c>
      <c r="AD24" s="73">
        <v>-3.0479327654697142E-9</v>
      </c>
      <c r="AE24" s="74">
        <v>-2.9642924519044579E-9</v>
      </c>
    </row>
    <row r="25" spans="1:31" s="59" customFormat="1" x14ac:dyDescent="0.3">
      <c r="A25" s="80" t="str">
        <f>GWP!A25</f>
        <v>Food waste_CF+WWTP+dew</v>
      </c>
      <c r="B25" s="76">
        <v>-3.189350482986197E-8</v>
      </c>
      <c r="C25" s="77">
        <v>0</v>
      </c>
      <c r="D25" s="77">
        <v>-3.193120855214651E-8</v>
      </c>
      <c r="E25" s="77">
        <v>0</v>
      </c>
      <c r="F25" s="77">
        <v>-3.2137271927746302E-8</v>
      </c>
      <c r="G25" s="78">
        <v>-3.1998137409251817E-8</v>
      </c>
      <c r="H25" s="76">
        <v>0</v>
      </c>
      <c r="I25" s="77">
        <v>0</v>
      </c>
      <c r="J25" s="77">
        <v>0</v>
      </c>
      <c r="K25" s="77">
        <v>0</v>
      </c>
      <c r="L25" s="77">
        <v>0</v>
      </c>
      <c r="M25" s="78">
        <v>0</v>
      </c>
      <c r="N25" s="76">
        <v>1.5573496634776601E-8</v>
      </c>
      <c r="O25" s="77">
        <v>-4.2012277429820463E-9</v>
      </c>
      <c r="P25" s="77">
        <v>1.5023313453774613E-8</v>
      </c>
      <c r="Q25" s="77">
        <v>0</v>
      </c>
      <c r="R25" s="77">
        <v>1.566775693979447E-8</v>
      </c>
      <c r="S25" s="78">
        <v>1.4888477139121696E-8</v>
      </c>
      <c r="T25" s="76">
        <v>0</v>
      </c>
      <c r="U25" s="77">
        <v>0</v>
      </c>
      <c r="V25" s="77">
        <v>0</v>
      </c>
      <c r="W25" s="77">
        <v>0</v>
      </c>
      <c r="X25" s="77">
        <v>0</v>
      </c>
      <c r="Y25" s="78">
        <v>0</v>
      </c>
      <c r="Z25" s="76">
        <v>-1.7939067185516313E-8</v>
      </c>
      <c r="AA25" s="77">
        <v>0</v>
      </c>
      <c r="AB25" s="77">
        <v>-2.3837143923613179E-8</v>
      </c>
      <c r="AC25" s="77">
        <v>0</v>
      </c>
      <c r="AD25" s="77">
        <v>-1.7987599173971786E-8</v>
      </c>
      <c r="AE25" s="78">
        <v>-1.8272170373732646E-8</v>
      </c>
    </row>
    <row r="26" spans="1:31" s="59" customFormat="1" x14ac:dyDescent="0.3">
      <c r="A26" s="80" t="str">
        <f>GWP!A26</f>
        <v>Sludge_CF+PHA refinery</v>
      </c>
      <c r="B26" s="69">
        <v>0</v>
      </c>
      <c r="C26" s="70">
        <v>0</v>
      </c>
      <c r="D26" s="70">
        <v>0</v>
      </c>
      <c r="E26" s="70">
        <v>0</v>
      </c>
      <c r="F26" s="70">
        <v>0</v>
      </c>
      <c r="G26" s="71">
        <v>0</v>
      </c>
      <c r="H26" s="69">
        <v>0</v>
      </c>
      <c r="I26" s="70">
        <v>0</v>
      </c>
      <c r="J26" s="70">
        <v>0</v>
      </c>
      <c r="K26" s="70">
        <v>0</v>
      </c>
      <c r="L26" s="70">
        <v>0</v>
      </c>
      <c r="M26" s="71">
        <v>0</v>
      </c>
      <c r="N26" s="69">
        <v>0</v>
      </c>
      <c r="O26" s="70">
        <v>0</v>
      </c>
      <c r="P26" s="70">
        <v>0</v>
      </c>
      <c r="Q26" s="70">
        <v>0</v>
      </c>
      <c r="R26" s="70">
        <v>0</v>
      </c>
      <c r="S26" s="71">
        <v>0</v>
      </c>
      <c r="T26" s="69">
        <v>0</v>
      </c>
      <c r="U26" s="70">
        <v>0</v>
      </c>
      <c r="V26" s="70">
        <v>0</v>
      </c>
      <c r="W26" s="70">
        <v>0</v>
      </c>
      <c r="X26" s="70">
        <v>0</v>
      </c>
      <c r="Y26" s="71">
        <v>0</v>
      </c>
      <c r="Z26" s="69">
        <v>0</v>
      </c>
      <c r="AA26" s="70">
        <v>0</v>
      </c>
      <c r="AB26" s="70">
        <v>0</v>
      </c>
      <c r="AC26" s="70">
        <v>0</v>
      </c>
      <c r="AD26" s="70">
        <v>0</v>
      </c>
      <c r="AE26" s="71">
        <v>0</v>
      </c>
    </row>
    <row r="27" spans="1:31" s="59" customFormat="1" x14ac:dyDescent="0.3">
      <c r="A27" s="80" t="str">
        <f>GWP!A27</f>
        <v>Sludge_CF+Collection</v>
      </c>
      <c r="B27" s="72">
        <v>0</v>
      </c>
      <c r="C27" s="73">
        <v>0</v>
      </c>
      <c r="D27" s="73">
        <v>0</v>
      </c>
      <c r="E27" s="73">
        <v>0</v>
      </c>
      <c r="F27" s="73">
        <v>0</v>
      </c>
      <c r="G27" s="74">
        <v>0</v>
      </c>
      <c r="H27" s="72">
        <v>0</v>
      </c>
      <c r="I27" s="73">
        <v>0</v>
      </c>
      <c r="J27" s="73">
        <v>0</v>
      </c>
      <c r="K27" s="73">
        <v>0</v>
      </c>
      <c r="L27" s="73">
        <v>0</v>
      </c>
      <c r="M27" s="74">
        <v>0</v>
      </c>
      <c r="N27" s="72">
        <v>0</v>
      </c>
      <c r="O27" s="73">
        <v>0</v>
      </c>
      <c r="P27" s="73">
        <v>0</v>
      </c>
      <c r="Q27" s="73">
        <v>0</v>
      </c>
      <c r="R27" s="73">
        <v>0</v>
      </c>
      <c r="S27" s="74">
        <v>0</v>
      </c>
      <c r="T27" s="72">
        <v>0</v>
      </c>
      <c r="U27" s="73">
        <v>0</v>
      </c>
      <c r="V27" s="73">
        <v>0</v>
      </c>
      <c r="W27" s="73">
        <v>0</v>
      </c>
      <c r="X27" s="73">
        <v>0</v>
      </c>
      <c r="Y27" s="74">
        <v>0</v>
      </c>
      <c r="Z27" s="72">
        <v>0</v>
      </c>
      <c r="AA27" s="73">
        <v>0</v>
      </c>
      <c r="AB27" s="73">
        <v>0</v>
      </c>
      <c r="AC27" s="73">
        <v>0</v>
      </c>
      <c r="AD27" s="73">
        <v>0</v>
      </c>
      <c r="AE27" s="74">
        <v>0</v>
      </c>
    </row>
    <row r="28" spans="1:31" s="59" customFormat="1" x14ac:dyDescent="0.3">
      <c r="A28" s="80" t="str">
        <f>GWP!A28</f>
        <v>Sludge_CF+Direct AD</v>
      </c>
      <c r="B28" s="72">
        <v>-1.3546912824419931E-8</v>
      </c>
      <c r="C28" s="73">
        <v>-1.3439663507231026E-8</v>
      </c>
      <c r="D28" s="73">
        <v>-1.3455042854212283E-8</v>
      </c>
      <c r="E28" s="73">
        <v>-1.3580185660853498E-8</v>
      </c>
      <c r="F28" s="73">
        <v>-4.1453267246223494E-8</v>
      </c>
      <c r="G28" s="74">
        <v>-4.1206793605825238E-8</v>
      </c>
      <c r="H28" s="72">
        <v>-3.4206712636494415E-8</v>
      </c>
      <c r="I28" s="73">
        <v>-3.4512787133078439E-8</v>
      </c>
      <c r="J28" s="73">
        <v>-3.4516287605658017E-8</v>
      </c>
      <c r="K28" s="73">
        <v>-3.42849496340822E-8</v>
      </c>
      <c r="L28" s="73">
        <v>-3.4260479493950202E-8</v>
      </c>
      <c r="M28" s="74">
        <v>-3.4417202472703691E-8</v>
      </c>
      <c r="N28" s="72">
        <v>-1.1451837824950932E-8</v>
      </c>
      <c r="O28" s="73">
        <v>-1.1239562397933664E-8</v>
      </c>
      <c r="P28" s="73">
        <v>-1.127972585360258E-8</v>
      </c>
      <c r="Q28" s="73">
        <v>-1.1489261311035117E-8</v>
      </c>
      <c r="R28" s="73">
        <v>-1.7517206731846992E-8</v>
      </c>
      <c r="S28" s="74">
        <v>-1.7220569549910794E-8</v>
      </c>
      <c r="T28" s="72">
        <v>-1.5146994908647961E-8</v>
      </c>
      <c r="U28" s="73">
        <v>-1.5329817479795513E-8</v>
      </c>
      <c r="V28" s="73">
        <v>-1.5165122067776919E-8</v>
      </c>
      <c r="W28" s="73">
        <v>-1.5353931657811032E-8</v>
      </c>
      <c r="X28" s="73">
        <v>-1.5216178963372915E-8</v>
      </c>
      <c r="Y28" s="74">
        <v>-1.5174456533385329E-8</v>
      </c>
      <c r="Z28" s="72">
        <v>-1.4196821279557171E-8</v>
      </c>
      <c r="AA28" s="73">
        <v>-1.428555203703162E-8</v>
      </c>
      <c r="AB28" s="73">
        <v>-1.4128265412668548E-8</v>
      </c>
      <c r="AC28" s="73">
        <v>-1.4215976179774127E-8</v>
      </c>
      <c r="AD28" s="73">
        <v>-4.7865953564814753E-8</v>
      </c>
      <c r="AE28" s="74">
        <v>-4.8568971228958661E-8</v>
      </c>
    </row>
    <row r="29" spans="1:31" s="59" customFormat="1" x14ac:dyDescent="0.3">
      <c r="A29" s="80" t="str">
        <f>GWP!A29</f>
        <v>Sludge_CF+Biogas use+avoided</v>
      </c>
      <c r="B29" s="72">
        <v>9.9791097525964114E-9</v>
      </c>
      <c r="C29" s="73">
        <v>1.0091303079380599E-8</v>
      </c>
      <c r="D29" s="73">
        <v>1.0029091617556589E-8</v>
      </c>
      <c r="E29" s="73">
        <v>1.0067891340839061E-8</v>
      </c>
      <c r="F29" s="73">
        <v>2.453897330755762E-8</v>
      </c>
      <c r="G29" s="74">
        <v>2.4422428717441614E-8</v>
      </c>
      <c r="H29" s="72">
        <v>1.9669502680529064E-8</v>
      </c>
      <c r="I29" s="73">
        <v>1.9620428006766642E-8</v>
      </c>
      <c r="J29" s="73">
        <v>1.9615971421545159E-8</v>
      </c>
      <c r="K29" s="73">
        <v>1.947623418479879E-8</v>
      </c>
      <c r="L29" s="73">
        <v>1.9560529932120204E-8</v>
      </c>
      <c r="M29" s="74">
        <v>1.9567684724294792E-8</v>
      </c>
      <c r="N29" s="72">
        <v>4.5951805687260319E-9</v>
      </c>
      <c r="O29" s="73">
        <v>4.5337797839307026E-9</v>
      </c>
      <c r="P29" s="73">
        <v>4.5843579053302508E-9</v>
      </c>
      <c r="Q29" s="73">
        <v>4.6277639573470788E-9</v>
      </c>
      <c r="R29" s="73">
        <v>7.0099661114902628E-9</v>
      </c>
      <c r="S29" s="74">
        <v>6.9551572055259591E-9</v>
      </c>
      <c r="T29" s="72">
        <v>1.1140057023040356E-8</v>
      </c>
      <c r="U29" s="73">
        <v>1.0963618849407833E-8</v>
      </c>
      <c r="V29" s="73">
        <v>1.1017438536938789E-8</v>
      </c>
      <c r="W29" s="73">
        <v>1.105479788295109E-8</v>
      </c>
      <c r="X29" s="73">
        <v>1.1101073813722167E-8</v>
      </c>
      <c r="Y29" s="74">
        <v>1.1069739629160145E-8</v>
      </c>
      <c r="Z29" s="72">
        <v>4.9573512218994128E-9</v>
      </c>
      <c r="AA29" s="73">
        <v>4.9337641035325424E-9</v>
      </c>
      <c r="AB29" s="73">
        <v>4.9312382124220561E-9</v>
      </c>
      <c r="AC29" s="73">
        <v>4.9708402793237924E-9</v>
      </c>
      <c r="AD29" s="73">
        <v>1.0435152892923478E-8</v>
      </c>
      <c r="AE29" s="74">
        <v>1.0440045668377822E-8</v>
      </c>
    </row>
    <row r="30" spans="1:31" s="59" customFormat="1" x14ac:dyDescent="0.3">
      <c r="A30" s="80" t="str">
        <f>GWP!A30</f>
        <v>Sludge_CF+Composting</v>
      </c>
      <c r="B30" s="72">
        <v>-1.1963733833840831E-8</v>
      </c>
      <c r="C30" s="73">
        <v>-1.1962498144666269E-8</v>
      </c>
      <c r="D30" s="73">
        <v>-1.1951063638293282E-8</v>
      </c>
      <c r="E30" s="73">
        <v>-1.1988385992125391E-8</v>
      </c>
      <c r="F30" s="73">
        <v>0</v>
      </c>
      <c r="G30" s="74">
        <v>-3.7091117183939404E-8</v>
      </c>
      <c r="H30" s="72">
        <v>0</v>
      </c>
      <c r="I30" s="73">
        <v>0</v>
      </c>
      <c r="J30" s="73">
        <v>0</v>
      </c>
      <c r="K30" s="73">
        <v>0</v>
      </c>
      <c r="L30" s="73">
        <v>0</v>
      </c>
      <c r="M30" s="74">
        <v>0</v>
      </c>
      <c r="N30" s="72">
        <v>-9.1163742516745094E-9</v>
      </c>
      <c r="O30" s="73">
        <v>-9.12318995248943E-9</v>
      </c>
      <c r="P30" s="73">
        <v>-9.0983181039844102E-9</v>
      </c>
      <c r="Q30" s="73">
        <v>-9.1074315421990726E-9</v>
      </c>
      <c r="R30" s="73">
        <v>0</v>
      </c>
      <c r="S30" s="74">
        <v>-2.2665624773568422E-8</v>
      </c>
      <c r="T30" s="72">
        <v>0</v>
      </c>
      <c r="U30" s="73">
        <v>0</v>
      </c>
      <c r="V30" s="73">
        <v>0</v>
      </c>
      <c r="W30" s="73">
        <v>0</v>
      </c>
      <c r="X30" s="73">
        <v>0</v>
      </c>
      <c r="Y30" s="74">
        <v>0</v>
      </c>
      <c r="Z30" s="72">
        <v>-1.4642499745560533E-8</v>
      </c>
      <c r="AA30" s="73">
        <v>-1.4631367729602318E-8</v>
      </c>
      <c r="AB30" s="73">
        <v>-1.4677991677326954E-8</v>
      </c>
      <c r="AC30" s="73">
        <v>-1.4638183288300995E-8</v>
      </c>
      <c r="AD30" s="73">
        <v>0</v>
      </c>
      <c r="AE30" s="74">
        <v>-3.5607898357829311E-8</v>
      </c>
    </row>
    <row r="31" spans="1:31" s="59" customFormat="1" x14ac:dyDescent="0.3">
      <c r="A31" s="80" t="str">
        <f>GWP!A31</f>
        <v>Sludge_CF+UOL</v>
      </c>
      <c r="B31" s="72">
        <v>1.7154799819784894E-7</v>
      </c>
      <c r="C31" s="73">
        <v>1.7612861296203387E-7</v>
      </c>
      <c r="D31" s="73">
        <v>1.7609978067033295E-7</v>
      </c>
      <c r="E31" s="73">
        <v>1.7486639464828437E-7</v>
      </c>
      <c r="F31" s="73">
        <v>0</v>
      </c>
      <c r="G31" s="74">
        <v>1.319849818081884E-7</v>
      </c>
      <c r="H31" s="72">
        <v>0</v>
      </c>
      <c r="I31" s="73">
        <v>0</v>
      </c>
      <c r="J31" s="73">
        <v>0</v>
      </c>
      <c r="K31" s="73">
        <v>0</v>
      </c>
      <c r="L31" s="73">
        <v>0</v>
      </c>
      <c r="M31" s="74">
        <v>2.6459959603641166E-7</v>
      </c>
      <c r="N31" s="72">
        <v>8.5944791232209347E-8</v>
      </c>
      <c r="O31" s="73">
        <v>8.6106280028446847E-8</v>
      </c>
      <c r="P31" s="73">
        <v>8.75948526348634E-8</v>
      </c>
      <c r="Q31" s="73">
        <v>8.5788378565029628E-8</v>
      </c>
      <c r="R31" s="73">
        <v>0</v>
      </c>
      <c r="S31" s="74">
        <v>8.3822690187299151E-8</v>
      </c>
      <c r="T31" s="72">
        <v>4.8684683485727283E-7</v>
      </c>
      <c r="U31" s="73">
        <v>4.7817700019138903E-7</v>
      </c>
      <c r="V31" s="73">
        <v>4.8097119814307017E-7</v>
      </c>
      <c r="W31" s="73">
        <v>4.8570134344681905E-7</v>
      </c>
      <c r="X31" s="73">
        <v>0</v>
      </c>
      <c r="Y31" s="74">
        <v>4.8404675512701664E-7</v>
      </c>
      <c r="Z31" s="72">
        <v>1.0757518828144254E-7</v>
      </c>
      <c r="AA31" s="73">
        <v>1.0780277045357096E-7</v>
      </c>
      <c r="AB31" s="73">
        <v>1.0967496014525613E-7</v>
      </c>
      <c r="AC31" s="73">
        <v>1.0737839558384823E-7</v>
      </c>
      <c r="AD31" s="73">
        <v>0</v>
      </c>
      <c r="AE31" s="74">
        <v>1.087883293837776E-7</v>
      </c>
    </row>
    <row r="32" spans="1:31" s="59" customFormat="1" x14ac:dyDescent="0.3">
      <c r="A32" s="80" t="str">
        <f>GWP!A32</f>
        <v>Sludge_CF+Incineration+MBT(direct)</v>
      </c>
      <c r="B32" s="72">
        <v>-5.3737532393346539E-9</v>
      </c>
      <c r="C32" s="73">
        <v>-5.3713594204202936E-9</v>
      </c>
      <c r="D32" s="73">
        <v>-5.374412912903096E-9</v>
      </c>
      <c r="E32" s="73">
        <v>-5.3291620153838724E-9</v>
      </c>
      <c r="F32" s="73">
        <v>-4.4977371735641989E-8</v>
      </c>
      <c r="G32" s="74">
        <v>0</v>
      </c>
      <c r="H32" s="72">
        <v>-3.5831393244366465E-8</v>
      </c>
      <c r="I32" s="73">
        <v>-3.5979640895567577E-8</v>
      </c>
      <c r="J32" s="73">
        <v>-3.6217537395796965E-8</v>
      </c>
      <c r="K32" s="73">
        <v>-3.6171781764352845E-8</v>
      </c>
      <c r="L32" s="73">
        <v>-3.5812558829431565E-8</v>
      </c>
      <c r="M32" s="74">
        <v>0</v>
      </c>
      <c r="N32" s="72">
        <v>0</v>
      </c>
      <c r="O32" s="73">
        <v>0</v>
      </c>
      <c r="P32" s="73">
        <v>0</v>
      </c>
      <c r="Q32" s="73">
        <v>0</v>
      </c>
      <c r="R32" s="73">
        <v>-1.8140069076268165E-8</v>
      </c>
      <c r="S32" s="74">
        <v>0</v>
      </c>
      <c r="T32" s="72">
        <v>0</v>
      </c>
      <c r="U32" s="73">
        <v>0</v>
      </c>
      <c r="V32" s="73">
        <v>0</v>
      </c>
      <c r="W32" s="73">
        <v>0</v>
      </c>
      <c r="X32" s="73">
        <v>-3.1156019687396764E-8</v>
      </c>
      <c r="Y32" s="74">
        <v>0</v>
      </c>
      <c r="Z32" s="72">
        <v>0</v>
      </c>
      <c r="AA32" s="73">
        <v>0</v>
      </c>
      <c r="AB32" s="73">
        <v>0</v>
      </c>
      <c r="AC32" s="73">
        <v>0</v>
      </c>
      <c r="AD32" s="73">
        <v>-2.9571420243292624E-8</v>
      </c>
      <c r="AE32" s="74">
        <v>0</v>
      </c>
    </row>
    <row r="33" spans="1:31" s="59" customFormat="1" ht="27.6" x14ac:dyDescent="0.3">
      <c r="A33" s="80" t="str">
        <f>GWP!A33</f>
        <v>Sludge_CF+Avoided energy (incineration+MBT)</v>
      </c>
      <c r="B33" s="72">
        <v>2.2736508117624985E-9</v>
      </c>
      <c r="C33" s="73">
        <v>2.26634213345683E-9</v>
      </c>
      <c r="D33" s="73">
        <v>2.2710527648537381E-9</v>
      </c>
      <c r="E33" s="73">
        <v>2.267373420552228E-9</v>
      </c>
      <c r="F33" s="73">
        <v>1.8500683398502998E-8</v>
      </c>
      <c r="G33" s="74">
        <v>0</v>
      </c>
      <c r="H33" s="72">
        <v>1.4414722854833162E-8</v>
      </c>
      <c r="I33" s="73">
        <v>1.4426428541328497E-8</v>
      </c>
      <c r="J33" s="73">
        <v>1.4150438339474803E-8</v>
      </c>
      <c r="K33" s="73">
        <v>1.4322436102136919E-8</v>
      </c>
      <c r="L33" s="73">
        <v>1.4348957608466119E-8</v>
      </c>
      <c r="M33" s="74">
        <v>0</v>
      </c>
      <c r="N33" s="72">
        <v>0</v>
      </c>
      <c r="O33" s="73">
        <v>0</v>
      </c>
      <c r="P33" s="73">
        <v>0</v>
      </c>
      <c r="Q33" s="73">
        <v>0</v>
      </c>
      <c r="R33" s="73">
        <v>1.3406651060651865E-8</v>
      </c>
      <c r="S33" s="74">
        <v>0</v>
      </c>
      <c r="T33" s="72">
        <v>0</v>
      </c>
      <c r="U33" s="73">
        <v>0</v>
      </c>
      <c r="V33" s="73">
        <v>0</v>
      </c>
      <c r="W33" s="73">
        <v>0</v>
      </c>
      <c r="X33" s="73">
        <v>9.7959680232681839E-9</v>
      </c>
      <c r="Y33" s="74">
        <v>0</v>
      </c>
      <c r="Z33" s="72">
        <v>0</v>
      </c>
      <c r="AA33" s="73">
        <v>0</v>
      </c>
      <c r="AB33" s="73">
        <v>0</v>
      </c>
      <c r="AC33" s="73">
        <v>0</v>
      </c>
      <c r="AD33" s="73">
        <v>1.5590069303490183E-8</v>
      </c>
      <c r="AE33" s="74">
        <v>0</v>
      </c>
    </row>
    <row r="34" spans="1:31" s="59" customFormat="1" x14ac:dyDescent="0.3">
      <c r="A34" s="80" t="str">
        <f>GWP!A34</f>
        <v>Sludge_CF+Landfill</v>
      </c>
      <c r="B34" s="72">
        <v>0</v>
      </c>
      <c r="C34" s="73">
        <v>0</v>
      </c>
      <c r="D34" s="73">
        <v>0</v>
      </c>
      <c r="E34" s="73">
        <v>0</v>
      </c>
      <c r="F34" s="73">
        <v>0</v>
      </c>
      <c r="G34" s="74">
        <v>0</v>
      </c>
      <c r="H34" s="72">
        <v>0</v>
      </c>
      <c r="I34" s="73">
        <v>0</v>
      </c>
      <c r="J34" s="73">
        <v>0</v>
      </c>
      <c r="K34" s="73">
        <v>0</v>
      </c>
      <c r="L34" s="73">
        <v>0</v>
      </c>
      <c r="M34" s="74">
        <v>0</v>
      </c>
      <c r="N34" s="72">
        <v>0</v>
      </c>
      <c r="O34" s="73">
        <v>0</v>
      </c>
      <c r="P34" s="73">
        <v>0</v>
      </c>
      <c r="Q34" s="73">
        <v>0</v>
      </c>
      <c r="R34" s="73">
        <v>0</v>
      </c>
      <c r="S34" s="74">
        <v>0</v>
      </c>
      <c r="T34" s="72">
        <v>0</v>
      </c>
      <c r="U34" s="73">
        <v>0</v>
      </c>
      <c r="V34" s="73">
        <v>0</v>
      </c>
      <c r="W34" s="73">
        <v>0</v>
      </c>
      <c r="X34" s="73">
        <v>0</v>
      </c>
      <c r="Y34" s="74">
        <v>0</v>
      </c>
      <c r="Z34" s="72">
        <v>0</v>
      </c>
      <c r="AA34" s="73">
        <v>0</v>
      </c>
      <c r="AB34" s="73">
        <v>0</v>
      </c>
      <c r="AC34" s="73">
        <v>0</v>
      </c>
      <c r="AD34" s="73">
        <v>0</v>
      </c>
      <c r="AE34" s="74">
        <v>0</v>
      </c>
    </row>
    <row r="35" spans="1:31" s="59" customFormat="1" x14ac:dyDescent="0.3">
      <c r="A35" s="80" t="str">
        <f>GWP!A35</f>
        <v>Sludge_CF+WWTP+dew</v>
      </c>
      <c r="B35" s="76">
        <v>-4.7711542467051754E-8</v>
      </c>
      <c r="C35" s="77">
        <v>-4.8675691124942425E-8</v>
      </c>
      <c r="D35" s="77">
        <v>-4.7727654573284867E-8</v>
      </c>
      <c r="E35" s="77">
        <v>-4.7941413953817168E-8</v>
      </c>
      <c r="F35" s="77">
        <v>-4.5616214693111409E-8</v>
      </c>
      <c r="G35" s="78">
        <v>-4.5636054520060399E-8</v>
      </c>
      <c r="H35" s="76">
        <v>-5.5519372438954816E-8</v>
      </c>
      <c r="I35" s="77">
        <v>-5.4518856335185053E-8</v>
      </c>
      <c r="J35" s="77">
        <v>-5.4522984443937623E-8</v>
      </c>
      <c r="K35" s="77">
        <v>-5.5270061977570645E-8</v>
      </c>
      <c r="L35" s="77">
        <v>-5.4624927412189573E-8</v>
      </c>
      <c r="M35" s="78">
        <v>0</v>
      </c>
      <c r="N35" s="76">
        <v>-4.3009064646454413E-8</v>
      </c>
      <c r="O35" s="77">
        <v>-4.2253405445222885E-8</v>
      </c>
      <c r="P35" s="77">
        <v>-4.2420038872185668E-8</v>
      </c>
      <c r="Q35" s="77">
        <v>-4.2677967569129848E-8</v>
      </c>
      <c r="R35" s="77">
        <v>-4.1908019534195566E-8</v>
      </c>
      <c r="S35" s="78">
        <v>-4.1444045756627911E-8</v>
      </c>
      <c r="T35" s="76">
        <v>0</v>
      </c>
      <c r="U35" s="77">
        <v>0</v>
      </c>
      <c r="V35" s="77">
        <v>0</v>
      </c>
      <c r="W35" s="77">
        <v>0</v>
      </c>
      <c r="X35" s="77">
        <v>-7.5924811859974382E-8</v>
      </c>
      <c r="Y35" s="78">
        <v>0</v>
      </c>
      <c r="Z35" s="76">
        <v>-6.4698003816196632E-8</v>
      </c>
      <c r="AA35" s="77">
        <v>-6.5391409393673168E-8</v>
      </c>
      <c r="AB35" s="77">
        <v>-6.4306289807958467E-8</v>
      </c>
      <c r="AC35" s="77">
        <v>-6.5089565595405895E-8</v>
      </c>
      <c r="AD35" s="77">
        <v>-6.3562430637942833E-8</v>
      </c>
      <c r="AE35" s="78">
        <v>-6.4117396594568952E-8</v>
      </c>
    </row>
    <row r="36" spans="1:31" s="59" customFormat="1" x14ac:dyDescent="0.3">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row>
    <row r="37" spans="1:31" x14ac:dyDescent="0.3">
      <c r="A37" s="57" t="str">
        <f>GWP!A37</f>
        <v>PHA_refinery</v>
      </c>
      <c r="B37" s="69">
        <f t="shared" ref="B37:AE37" si="0">SUM(B6:B7)</f>
        <v>2.2565777133086662E-7</v>
      </c>
      <c r="C37" s="70">
        <f t="shared" si="0"/>
        <v>2.2697910318674137E-7</v>
      </c>
      <c r="D37" s="70">
        <f t="shared" si="0"/>
        <v>2.2457947823456722E-7</v>
      </c>
      <c r="E37" s="70">
        <f t="shared" si="0"/>
        <v>2.2437766988204637E-7</v>
      </c>
      <c r="F37" s="70">
        <f t="shared" si="0"/>
        <v>2.260963721334238E-7</v>
      </c>
      <c r="G37" s="71">
        <f t="shared" si="0"/>
        <v>2.2537428011517808E-7</v>
      </c>
      <c r="H37" s="69">
        <f t="shared" si="0"/>
        <v>3.0626354425679427E-7</v>
      </c>
      <c r="I37" s="70">
        <f t="shared" si="0"/>
        <v>3.0334217852866902E-7</v>
      </c>
      <c r="J37" s="70">
        <f t="shared" si="0"/>
        <v>3.0580011704159503E-7</v>
      </c>
      <c r="K37" s="70">
        <f t="shared" si="0"/>
        <v>3.0527035311532109E-7</v>
      </c>
      <c r="L37" s="70">
        <f t="shared" si="0"/>
        <v>3.0624557445547573E-7</v>
      </c>
      <c r="M37" s="71">
        <f t="shared" si="0"/>
        <v>3.0519186645923981E-7</v>
      </c>
      <c r="N37" s="69">
        <f t="shared" si="0"/>
        <v>1.7774489002209645E-7</v>
      </c>
      <c r="O37" s="70">
        <f t="shared" si="0"/>
        <v>1.7783548255941204E-7</v>
      </c>
      <c r="P37" s="70">
        <f t="shared" si="0"/>
        <v>1.7867734713537182E-7</v>
      </c>
      <c r="Q37" s="70">
        <f t="shared" si="0"/>
        <v>1.7829895060007594E-7</v>
      </c>
      <c r="R37" s="70">
        <f t="shared" si="0"/>
        <v>1.7839412880161053E-7</v>
      </c>
      <c r="S37" s="71">
        <f t="shared" si="0"/>
        <v>1.7802404458421343E-7</v>
      </c>
      <c r="T37" s="69">
        <f t="shared" si="0"/>
        <v>2.2660385775259777E-7</v>
      </c>
      <c r="U37" s="70">
        <f t="shared" si="0"/>
        <v>2.267621526337078E-7</v>
      </c>
      <c r="V37" s="70">
        <f t="shared" si="0"/>
        <v>2.2767381622157847E-7</v>
      </c>
      <c r="W37" s="70">
        <f t="shared" si="0"/>
        <v>2.259922571212776E-7</v>
      </c>
      <c r="X37" s="70">
        <f t="shared" si="0"/>
        <v>2.2660185009634938E-7</v>
      </c>
      <c r="Y37" s="71">
        <f t="shared" si="0"/>
        <v>2.2803627759290114E-7</v>
      </c>
      <c r="Z37" s="69">
        <f t="shared" si="0"/>
        <v>2.2614267132564053E-7</v>
      </c>
      <c r="AA37" s="70">
        <f t="shared" si="0"/>
        <v>2.2666670428523846E-7</v>
      </c>
      <c r="AB37" s="70">
        <f t="shared" si="0"/>
        <v>2.2566173259710789E-7</v>
      </c>
      <c r="AC37" s="70">
        <f t="shared" si="0"/>
        <v>2.2565333477403992E-7</v>
      </c>
      <c r="AD37" s="70">
        <f t="shared" si="0"/>
        <v>2.2455820617670192E-7</v>
      </c>
      <c r="AE37" s="71">
        <f t="shared" si="0"/>
        <v>2.2564569382823348E-7</v>
      </c>
    </row>
    <row r="38" spans="1:31" x14ac:dyDescent="0.3">
      <c r="A38" s="57" t="str">
        <f>GWP!A38</f>
        <v>PHA_waste</v>
      </c>
      <c r="B38" s="72">
        <f t="shared" ref="B38:AE38" si="1">SUM(B8:B15)</f>
        <v>-1.4045680819347716E-7</v>
      </c>
      <c r="C38" s="73">
        <f t="shared" si="1"/>
        <v>-1.444585595717596E-7</v>
      </c>
      <c r="D38" s="73">
        <f t="shared" si="1"/>
        <v>-1.4641846008838634E-7</v>
      </c>
      <c r="E38" s="73">
        <f t="shared" si="1"/>
        <v>-1.4398137511858854E-7</v>
      </c>
      <c r="F38" s="73">
        <f t="shared" si="1"/>
        <v>1.1556530346149534E-7</v>
      </c>
      <c r="G38" s="74">
        <f t="shared" si="1"/>
        <v>-1.088756358456867E-7</v>
      </c>
      <c r="H38" s="72">
        <f t="shared" si="1"/>
        <v>5.1691979485519835E-8</v>
      </c>
      <c r="I38" s="73">
        <f t="shared" si="1"/>
        <v>5.1728499442095832E-8</v>
      </c>
      <c r="J38" s="73">
        <f t="shared" si="1"/>
        <v>5.3595324520193263E-8</v>
      </c>
      <c r="K38" s="73">
        <f t="shared" si="1"/>
        <v>5.3560274037021281E-8</v>
      </c>
      <c r="L38" s="73">
        <f t="shared" si="1"/>
        <v>5.1959836594972218E-8</v>
      </c>
      <c r="M38" s="74">
        <f t="shared" si="1"/>
        <v>-5.2597634867053435E-7</v>
      </c>
      <c r="N38" s="72">
        <f t="shared" si="1"/>
        <v>-6.1490240402493513E-8</v>
      </c>
      <c r="O38" s="73">
        <f t="shared" si="1"/>
        <v>-6.2811625577588402E-8</v>
      </c>
      <c r="P38" s="73">
        <f t="shared" si="1"/>
        <v>-6.6558271421428865E-8</v>
      </c>
      <c r="Q38" s="73">
        <f t="shared" si="1"/>
        <v>-5.8832383164496637E-8</v>
      </c>
      <c r="R38" s="73">
        <f t="shared" si="1"/>
        <v>1.4186595235034926E-7</v>
      </c>
      <c r="S38" s="74">
        <f t="shared" si="1"/>
        <v>-4.8656970833502755E-8</v>
      </c>
      <c r="T38" s="72">
        <f t="shared" si="1"/>
        <v>-6.8285309314583075E-7</v>
      </c>
      <c r="U38" s="73">
        <f t="shared" si="1"/>
        <v>-6.7010648933834073E-7</v>
      </c>
      <c r="V38" s="73">
        <f t="shared" si="1"/>
        <v>-6.7438586914978437E-7</v>
      </c>
      <c r="W38" s="73">
        <f t="shared" si="1"/>
        <v>-6.8093721090367499E-7</v>
      </c>
      <c r="X38" s="73">
        <f t="shared" si="1"/>
        <v>1.4796807824550857E-7</v>
      </c>
      <c r="Y38" s="74">
        <f t="shared" si="1"/>
        <v>-6.7823610807028704E-7</v>
      </c>
      <c r="Z38" s="72">
        <f t="shared" si="1"/>
        <v>-5.8346182118886815E-8</v>
      </c>
      <c r="AA38" s="73">
        <f t="shared" si="1"/>
        <v>-5.8297826416980835E-8</v>
      </c>
      <c r="AB38" s="73">
        <f t="shared" si="1"/>
        <v>-6.2504345159658229E-8</v>
      </c>
      <c r="AC38" s="73">
        <f t="shared" si="1"/>
        <v>-6.6373082828231067E-8</v>
      </c>
      <c r="AD38" s="73">
        <f t="shared" si="1"/>
        <v>1.2038765062369824E-7</v>
      </c>
      <c r="AE38" s="74">
        <f t="shared" si="1"/>
        <v>-6.7744237371935E-8</v>
      </c>
    </row>
    <row r="39" spans="1:31" x14ac:dyDescent="0.3">
      <c r="A39" s="57" t="str">
        <f>GWP!A39</f>
        <v>Food waste_CF</v>
      </c>
      <c r="B39" s="72">
        <f t="shared" ref="B39:X39" si="2">SUM(B16:B25)</f>
        <v>-1.5327183695386562E-8</v>
      </c>
      <c r="C39" s="73">
        <f t="shared" si="2"/>
        <v>-1.327666401340327E-7</v>
      </c>
      <c r="D39" s="73">
        <f t="shared" si="2"/>
        <v>-1.4153166718926018E-8</v>
      </c>
      <c r="E39" s="73">
        <f t="shared" si="2"/>
        <v>-1.2822466631453886E-7</v>
      </c>
      <c r="F39" s="73">
        <f t="shared" si="2"/>
        <v>-1.3542834356022524E-8</v>
      </c>
      <c r="G39" s="74">
        <f t="shared" si="2"/>
        <v>-1.3434873625582324E-8</v>
      </c>
      <c r="H39" s="72">
        <f t="shared" si="2"/>
        <v>1.9159937617617828E-7</v>
      </c>
      <c r="I39" s="73">
        <f t="shared" si="2"/>
        <v>1.3032033247957013E-7</v>
      </c>
      <c r="J39" s="73">
        <f t="shared" si="2"/>
        <v>1.8686147604602735E-7</v>
      </c>
      <c r="K39" s="73">
        <f t="shared" si="2"/>
        <v>1.3195684892814014E-7</v>
      </c>
      <c r="L39" s="73">
        <f t="shared" si="2"/>
        <v>1.897144377079418E-7</v>
      </c>
      <c r="M39" s="74">
        <f t="shared" si="2"/>
        <v>1.8759177535313866E-7</v>
      </c>
      <c r="N39" s="72">
        <f t="shared" si="2"/>
        <v>1.7108031367660693E-8</v>
      </c>
      <c r="O39" s="73">
        <f t="shared" si="2"/>
        <v>-1.0990788316261988E-7</v>
      </c>
      <c r="P39" s="73">
        <f t="shared" si="2"/>
        <v>1.8559327059049502E-8</v>
      </c>
      <c r="Q39" s="73">
        <f t="shared" si="2"/>
        <v>-1.26577344417991E-7</v>
      </c>
      <c r="R39" s="73">
        <f t="shared" si="2"/>
        <v>1.758891107022156E-8</v>
      </c>
      <c r="S39" s="74">
        <f t="shared" si="2"/>
        <v>1.6936479196342479E-8</v>
      </c>
      <c r="T39" s="72">
        <f t="shared" si="2"/>
        <v>9.6775481422527138E-9</v>
      </c>
      <c r="U39" s="73">
        <f t="shared" si="2"/>
        <v>-1.8350391978840773E-7</v>
      </c>
      <c r="V39" s="73">
        <f t="shared" si="2"/>
        <v>1.9834846770060781E-7</v>
      </c>
      <c r="W39" s="73">
        <f t="shared" si="2"/>
        <v>-1.8602177795935164E-7</v>
      </c>
      <c r="X39" s="73">
        <f t="shared" si="2"/>
        <v>7.7428176031374134E-9</v>
      </c>
      <c r="Y39" s="74">
        <f>SUM(Y16:Y25)</f>
        <v>8.5035622830402322E-9</v>
      </c>
      <c r="Z39" s="72">
        <f t="shared" ref="Z39:AE39" si="3">SUM(Z16:Z25)</f>
        <v>5.1332309010099076E-8</v>
      </c>
      <c r="AA39" s="73">
        <f t="shared" si="3"/>
        <v>-7.4880369989973299E-8</v>
      </c>
      <c r="AB39" s="73">
        <f t="shared" si="3"/>
        <v>5.2784081319926912E-9</v>
      </c>
      <c r="AC39" s="73">
        <f t="shared" si="3"/>
        <v>-4.9036230713012063E-9</v>
      </c>
      <c r="AD39" s="73">
        <f t="shared" si="3"/>
        <v>4.8700535206048283E-8</v>
      </c>
      <c r="AE39" s="74">
        <f t="shared" si="3"/>
        <v>5.0051985250326931E-8</v>
      </c>
    </row>
    <row r="40" spans="1:31" x14ac:dyDescent="0.3">
      <c r="A40" s="57" t="str">
        <f>GWP!A40</f>
        <v>Sludge_CF</v>
      </c>
      <c r="B40" s="72">
        <f t="shared" ref="B40:AE40" si="4">SUM(B26:B35)</f>
        <v>1.052048163975607E-7</v>
      </c>
      <c r="C40" s="73">
        <f t="shared" si="4"/>
        <v>1.090370459776113E-7</v>
      </c>
      <c r="D40" s="73">
        <f t="shared" si="4"/>
        <v>1.0989175107404975E-7</v>
      </c>
      <c r="E40" s="73">
        <f t="shared" si="4"/>
        <v>1.0836251178749573E-7</v>
      </c>
      <c r="F40" s="73">
        <f t="shared" si="4"/>
        <v>-8.9007196968916271E-8</v>
      </c>
      <c r="G40" s="74">
        <f t="shared" si="4"/>
        <v>3.2473445215804965E-8</v>
      </c>
      <c r="H40" s="72">
        <f t="shared" si="4"/>
        <v>-9.1473252784453467E-8</v>
      </c>
      <c r="I40" s="73">
        <f t="shared" si="4"/>
        <v>-9.0964427815735934E-8</v>
      </c>
      <c r="J40" s="73">
        <f t="shared" si="4"/>
        <v>-9.1490399684372643E-8</v>
      </c>
      <c r="K40" s="73">
        <f t="shared" si="4"/>
        <v>-9.1928123089069985E-8</v>
      </c>
      <c r="L40" s="73">
        <f t="shared" si="4"/>
        <v>-9.0788478194985018E-8</v>
      </c>
      <c r="M40" s="74">
        <f t="shared" si="4"/>
        <v>2.4975007828800278E-7</v>
      </c>
      <c r="N40" s="72">
        <f t="shared" si="4"/>
        <v>2.6962695077855516E-8</v>
      </c>
      <c r="O40" s="73">
        <f t="shared" si="4"/>
        <v>2.8023902016731563E-8</v>
      </c>
      <c r="P40" s="73">
        <f t="shared" si="4"/>
        <v>2.9381127710421E-8</v>
      </c>
      <c r="Q40" s="73">
        <f t="shared" si="4"/>
        <v>2.7141482100012667E-8</v>
      </c>
      <c r="R40" s="73">
        <f t="shared" si="4"/>
        <v>-5.7148678170168596E-8</v>
      </c>
      <c r="S40" s="74">
        <f t="shared" si="4"/>
        <v>9.4476073127179832E-9</v>
      </c>
      <c r="T40" s="72">
        <f t="shared" si="4"/>
        <v>4.8283989697166521E-7</v>
      </c>
      <c r="U40" s="73">
        <f t="shared" si="4"/>
        <v>4.7381080156100133E-7</v>
      </c>
      <c r="V40" s="73">
        <f t="shared" si="4"/>
        <v>4.7682351461223202E-7</v>
      </c>
      <c r="W40" s="73">
        <f t="shared" si="4"/>
        <v>4.814022096719591E-7</v>
      </c>
      <c r="X40" s="73">
        <f t="shared" si="4"/>
        <v>-1.0139996867375371E-7</v>
      </c>
      <c r="Y40" s="74">
        <f t="shared" si="4"/>
        <v>4.7994203822279145E-7</v>
      </c>
      <c r="Z40" s="72">
        <f t="shared" si="4"/>
        <v>1.8995214662027612E-8</v>
      </c>
      <c r="AA40" s="73">
        <f t="shared" si="4"/>
        <v>1.8428205396796396E-8</v>
      </c>
      <c r="AB40" s="73">
        <f t="shared" si="4"/>
        <v>2.1493651459724206E-8</v>
      </c>
      <c r="AC40" s="73">
        <f t="shared" si="4"/>
        <v>1.8405510799691014E-8</v>
      </c>
      <c r="AD40" s="73">
        <f t="shared" si="4"/>
        <v>-1.1497458224963655E-7</v>
      </c>
      <c r="AE40" s="74">
        <f t="shared" si="4"/>
        <v>-2.9065891129201501E-8</v>
      </c>
    </row>
    <row r="41" spans="1:31" x14ac:dyDescent="0.3">
      <c r="A41" s="57" t="str">
        <f>GWP!A41</f>
        <v>Waste</v>
      </c>
      <c r="B41" s="72">
        <v>-4.8842619524125104E-9</v>
      </c>
      <c r="C41" s="73">
        <v>-4.8915990442239703E-9</v>
      </c>
      <c r="D41" s="73">
        <v>-4.8943967839360299E-9</v>
      </c>
      <c r="E41" s="73">
        <v>-1.7953254400881801E-8</v>
      </c>
      <c r="F41" s="73">
        <v>-4.8752772376630103E-9</v>
      </c>
      <c r="G41" s="74">
        <v>-4.8872207254895203E-9</v>
      </c>
      <c r="H41" s="72">
        <v>-6.5655036590613799E-8</v>
      </c>
      <c r="I41" s="73">
        <v>-6.5592668000022205E-8</v>
      </c>
      <c r="J41" s="73">
        <v>-6.5762875064640897E-8</v>
      </c>
      <c r="K41" s="73">
        <v>-6.5645053349431104E-8</v>
      </c>
      <c r="L41" s="73">
        <v>-6.5844680215814594E-8</v>
      </c>
      <c r="M41" s="74">
        <v>-6.5646401145069999E-8</v>
      </c>
      <c r="N41" s="72">
        <v>-9.84376824178082E-10</v>
      </c>
      <c r="O41" s="73">
        <v>-9.780006549641759E-10</v>
      </c>
      <c r="P41" s="73">
        <v>-1.0009524764705401E-9</v>
      </c>
      <c r="Q41" s="73">
        <v>-6.1075861211057801E-9</v>
      </c>
      <c r="R41" s="73">
        <v>-1.00217158895325E-9</v>
      </c>
      <c r="S41" s="74">
        <v>-9.592769277668669E-10</v>
      </c>
      <c r="T41" s="72">
        <v>-1.34055863661261E-8</v>
      </c>
      <c r="U41" s="73">
        <v>-1.34729848545029E-8</v>
      </c>
      <c r="V41" s="73">
        <v>-1.33285199947152E-8</v>
      </c>
      <c r="W41" s="73">
        <v>-1.3436351619801299E-8</v>
      </c>
      <c r="X41" s="73">
        <v>-1.34289301292061E-8</v>
      </c>
      <c r="Y41" s="74">
        <v>-1.3418973471870099E-8</v>
      </c>
      <c r="Z41" s="72">
        <v>1.39019918867499E-9</v>
      </c>
      <c r="AA41" s="73">
        <v>1.3916789927686601E-9</v>
      </c>
      <c r="AB41" s="73">
        <v>1.39616081105925E-9</v>
      </c>
      <c r="AC41" s="73">
        <v>-3.34525482484294E-8</v>
      </c>
      <c r="AD41" s="73">
        <v>1.40028470193042E-9</v>
      </c>
      <c r="AE41" s="74">
        <v>1.3982929822805799E-9</v>
      </c>
    </row>
    <row r="42" spans="1:31" x14ac:dyDescent="0.3">
      <c r="A42" s="79" t="str">
        <f>GWP!A42</f>
        <v>Total</v>
      </c>
      <c r="B42" s="72">
        <f>SUM(B37:B41)</f>
        <v>1.7019433388715109E-7</v>
      </c>
      <c r="C42" s="73">
        <f t="shared" ref="C42:AE42" si="5">SUM(C37:C41)</f>
        <v>5.3899350414336401E-8</v>
      </c>
      <c r="D42" s="73">
        <f t="shared" si="5"/>
        <v>1.6900520571736859E-7</v>
      </c>
      <c r="E42" s="73">
        <f t="shared" si="5"/>
        <v>4.2580885835532896E-8</v>
      </c>
      <c r="F42" s="73">
        <f t="shared" si="5"/>
        <v>2.3423636703231737E-7</v>
      </c>
      <c r="G42" s="74">
        <f t="shared" si="5"/>
        <v>1.306499951342245E-7</v>
      </c>
      <c r="H42" s="72">
        <f t="shared" si="5"/>
        <v>3.9242661054342517E-7</v>
      </c>
      <c r="I42" s="73">
        <f t="shared" si="5"/>
        <v>3.2883391463457683E-7</v>
      </c>
      <c r="J42" s="73">
        <f t="shared" si="5"/>
        <v>3.8900364285880213E-7</v>
      </c>
      <c r="K42" s="73">
        <f t="shared" si="5"/>
        <v>3.3321429964198134E-7</v>
      </c>
      <c r="L42" s="73">
        <f t="shared" si="5"/>
        <v>3.912866903475901E-7</v>
      </c>
      <c r="M42" s="74">
        <f t="shared" si="5"/>
        <v>1.5091097028477691E-7</v>
      </c>
      <c r="N42" s="72">
        <f t="shared" si="5"/>
        <v>1.5934099924094106E-7</v>
      </c>
      <c r="O42" s="73">
        <f t="shared" si="5"/>
        <v>3.2161875180971147E-8</v>
      </c>
      <c r="P42" s="73">
        <f t="shared" si="5"/>
        <v>1.5905857800694292E-7</v>
      </c>
      <c r="Q42" s="73">
        <f t="shared" si="5"/>
        <v>1.3923118996495206E-8</v>
      </c>
      <c r="R42" s="73">
        <f t="shared" si="5"/>
        <v>2.7969814246305955E-7</v>
      </c>
      <c r="S42" s="74">
        <f t="shared" si="5"/>
        <v>1.5479188333200425E-7</v>
      </c>
      <c r="T42" s="72">
        <f t="shared" si="5"/>
        <v>2.2862623354558813E-8</v>
      </c>
      <c r="U42" s="73">
        <f t="shared" si="5"/>
        <v>-1.665104397865422E-7</v>
      </c>
      <c r="V42" s="73">
        <f t="shared" si="5"/>
        <v>2.1513140938991872E-7</v>
      </c>
      <c r="W42" s="73">
        <f t="shared" si="5"/>
        <v>-1.7300087368959127E-7</v>
      </c>
      <c r="X42" s="73">
        <f t="shared" si="5"/>
        <v>2.6748384714203556E-7</v>
      </c>
      <c r="Y42" s="74">
        <f t="shared" si="5"/>
        <v>2.4826796556575671E-8</v>
      </c>
      <c r="Z42" s="72">
        <f t="shared" si="5"/>
        <v>2.3951421206755542E-7</v>
      </c>
      <c r="AA42" s="73">
        <f t="shared" si="5"/>
        <v>1.1330839226784938E-7</v>
      </c>
      <c r="AB42" s="73">
        <f t="shared" si="5"/>
        <v>1.9132560784022583E-7</v>
      </c>
      <c r="AC42" s="73">
        <f t="shared" si="5"/>
        <v>1.3932959142576925E-7</v>
      </c>
      <c r="AD42" s="73">
        <f t="shared" si="5"/>
        <v>2.8007209445874226E-7</v>
      </c>
      <c r="AE42" s="74">
        <f t="shared" si="5"/>
        <v>1.8028584355970451E-7</v>
      </c>
    </row>
    <row r="43" spans="1:31" x14ac:dyDescent="0.3">
      <c r="A43" s="79" t="str">
        <f>GWP!A43</f>
        <v>Err +</v>
      </c>
      <c r="B43" s="72">
        <v>5.7838066510426547E-8</v>
      </c>
      <c r="C43" s="73">
        <v>5.9353973725462217E-8</v>
      </c>
      <c r="D43" s="73">
        <v>5.5827476647605545E-8</v>
      </c>
      <c r="E43" s="73">
        <v>6.8710295439677594E-8</v>
      </c>
      <c r="F43" s="73">
        <v>6.6899166633779078E-8</v>
      </c>
      <c r="G43" s="74">
        <v>5.7575959589737077E-8</v>
      </c>
      <c r="H43" s="72">
        <v>1.3574692652661102E-7</v>
      </c>
      <c r="I43" s="73">
        <v>8.2245023953749024E-8</v>
      </c>
      <c r="J43" s="73">
        <v>1.3611332089300327E-7</v>
      </c>
      <c r="K43" s="73">
        <v>8.5839097368589338E-8</v>
      </c>
      <c r="L43" s="73">
        <v>1.4004266837558359E-7</v>
      </c>
      <c r="M43" s="74">
        <v>5.8231068334987524E-8</v>
      </c>
      <c r="N43" s="72">
        <v>5.4422347975568341E-8</v>
      </c>
      <c r="O43" s="73">
        <v>5.9435364688793494E-8</v>
      </c>
      <c r="P43" s="73">
        <v>5.7851920908609022E-8</v>
      </c>
      <c r="Q43" s="73">
        <v>6.2547246149164742E-8</v>
      </c>
      <c r="R43" s="73">
        <v>6.4308230680202142E-8</v>
      </c>
      <c r="S43" s="74">
        <v>5.6681998501450304E-8</v>
      </c>
      <c r="T43" s="72">
        <v>9.3774441446827656E-8</v>
      </c>
      <c r="U43" s="73">
        <v>1.2077276489821003E-7</v>
      </c>
      <c r="V43" s="73">
        <v>6.1564642306252949E-8</v>
      </c>
      <c r="W43" s="73">
        <v>1.3192665569667452E-7</v>
      </c>
      <c r="X43" s="73">
        <v>6.9438139753033139E-8</v>
      </c>
      <c r="Y43" s="74">
        <v>9.4556551021715414E-8</v>
      </c>
      <c r="Z43" s="72">
        <v>5.8948050251655344E-8</v>
      </c>
      <c r="AA43" s="73">
        <v>6.5691558528877368E-8</v>
      </c>
      <c r="AB43" s="73">
        <v>5.150804809265204E-8</v>
      </c>
      <c r="AC43" s="73">
        <v>7.9764314060554014E-8</v>
      </c>
      <c r="AD43" s="73">
        <v>7.6061069194486514E-8</v>
      </c>
      <c r="AE43" s="74">
        <v>6.1549155423684925E-8</v>
      </c>
    </row>
    <row r="44" spans="1:31" x14ac:dyDescent="0.3">
      <c r="A44" s="79" t="str">
        <f>GWP!A44</f>
        <v>Err -</v>
      </c>
      <c r="B44" s="76">
        <v>4.7364423120554546E-8</v>
      </c>
      <c r="C44" s="77">
        <v>5.4523274413056489E-8</v>
      </c>
      <c r="D44" s="77">
        <v>4.711199493529064E-8</v>
      </c>
      <c r="E44" s="77">
        <v>6.3201250996417827E-8</v>
      </c>
      <c r="F44" s="77">
        <v>5.6337690041912565E-8</v>
      </c>
      <c r="G44" s="78">
        <v>4.9373231157717818E-8</v>
      </c>
      <c r="H44" s="76">
        <v>1.1834907374731363E-7</v>
      </c>
      <c r="I44" s="77">
        <v>8.2013622101947656E-8</v>
      </c>
      <c r="J44" s="77">
        <v>1.1494200406712864E-7</v>
      </c>
      <c r="K44" s="77">
        <v>8.6063127382384797E-8</v>
      </c>
      <c r="L44" s="77">
        <v>1.2028785407807862E-7</v>
      </c>
      <c r="M44" s="78">
        <v>4.4359368480729491E-8</v>
      </c>
      <c r="N44" s="76">
        <v>4.7519115877987591E-8</v>
      </c>
      <c r="O44" s="77">
        <v>5.422295964734066E-8</v>
      </c>
      <c r="P44" s="77">
        <v>4.7506273660807433E-8</v>
      </c>
      <c r="Q44" s="77">
        <v>5.921699337308545E-8</v>
      </c>
      <c r="R44" s="77">
        <v>5.9036265817111649E-8</v>
      </c>
      <c r="S44" s="78">
        <v>4.6953186956334539E-8</v>
      </c>
      <c r="T44" s="76">
        <v>1.0223655652806177E-7</v>
      </c>
      <c r="U44" s="77">
        <v>1.3370304234103591E-7</v>
      </c>
      <c r="V44" s="77">
        <v>5.2804684888972613E-8</v>
      </c>
      <c r="W44" s="77">
        <v>1.3464847022927177E-7</v>
      </c>
      <c r="X44" s="77">
        <v>6.2839597851155291E-8</v>
      </c>
      <c r="Y44" s="78">
        <v>1.0274872874396718E-7</v>
      </c>
      <c r="Z44" s="76">
        <v>4.9296490837285819E-8</v>
      </c>
      <c r="AA44" s="77">
        <v>6.2904733781817224E-8</v>
      </c>
      <c r="AB44" s="77">
        <v>4.3086847246897341E-8</v>
      </c>
      <c r="AC44" s="77">
        <v>7.4823089288833298E-8</v>
      </c>
      <c r="AD44" s="77">
        <v>6.7222980358739284E-8</v>
      </c>
      <c r="AE44" s="78">
        <v>5.460935534242461E-8</v>
      </c>
    </row>
    <row r="45" spans="1:31" x14ac:dyDescent="0.3">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row>
    <row r="46" spans="1:3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31" ht="27.6" x14ac:dyDescent="0.3">
      <c r="B47" s="81" t="str">
        <f>GWP!B47</f>
        <v>FW_sep.</v>
      </c>
      <c r="C47" s="82" t="str">
        <f>GWP!C47</f>
        <v>FW_residual</v>
      </c>
      <c r="D47" s="82" t="str">
        <f>GWP!D47</f>
        <v>FW_AD</v>
      </c>
      <c r="E47" s="82" t="str">
        <f>GWP!E47</f>
        <v>FW_Inc</v>
      </c>
      <c r="F47" s="82" t="str">
        <f>GWP!F47</f>
        <v>SS_AD_Inc</v>
      </c>
      <c r="G47" s="83" t="str">
        <f>GWP!G47</f>
        <v>SS_AD_UOL</v>
      </c>
      <c r="H47" s="81" t="str">
        <f>GWP!H47</f>
        <v>FW_sep.</v>
      </c>
      <c r="I47" s="82" t="str">
        <f>GWP!I47</f>
        <v>FW_residual</v>
      </c>
      <c r="J47" s="82" t="str">
        <f>GWP!J47</f>
        <v>FW_AD</v>
      </c>
      <c r="K47" s="82" t="str">
        <f>GWP!K47</f>
        <v>FW_Inc</v>
      </c>
      <c r="L47" s="82" t="str">
        <f>GWP!L47</f>
        <v>SS_AD_Inc</v>
      </c>
      <c r="M47" s="83" t="str">
        <f>GWP!M47</f>
        <v>SS_AD_UOL</v>
      </c>
      <c r="N47" s="81" t="str">
        <f>GWP!N47</f>
        <v>FW_sep.</v>
      </c>
      <c r="O47" s="82" t="str">
        <f>GWP!O47</f>
        <v>FW_residual</v>
      </c>
      <c r="P47" s="82" t="str">
        <f>GWP!P47</f>
        <v>FW_AD</v>
      </c>
      <c r="Q47" s="82" t="str">
        <f>GWP!Q47</f>
        <v>FW_Inc</v>
      </c>
      <c r="R47" s="82" t="str">
        <f>GWP!R47</f>
        <v>SS_AD_Inc</v>
      </c>
      <c r="S47" s="83" t="str">
        <f>GWP!S47</f>
        <v>SS_AD_UOL</v>
      </c>
      <c r="T47" s="81" t="str">
        <f>GWP!T47</f>
        <v>FW_sep.</v>
      </c>
      <c r="U47" s="82" t="str">
        <f>GWP!U47</f>
        <v>FW_residual</v>
      </c>
      <c r="V47" s="82" t="str">
        <f>GWP!V47</f>
        <v>FW_AD</v>
      </c>
      <c r="W47" s="82" t="str">
        <f>GWP!W47</f>
        <v>FW_Inc</v>
      </c>
      <c r="X47" s="82" t="str">
        <f>GWP!X47</f>
        <v>SS_AD_Inc</v>
      </c>
      <c r="Y47" s="83" t="str">
        <f>GWP!Y47</f>
        <v>SS_AD_UOL</v>
      </c>
      <c r="Z47" s="81" t="str">
        <f>GWP!Z47</f>
        <v>FW_sep.</v>
      </c>
      <c r="AA47" s="82" t="str">
        <f>GWP!AA47</f>
        <v>FW_residual</v>
      </c>
      <c r="AB47" s="82" t="str">
        <f>GWP!AB47</f>
        <v>FW_AD</v>
      </c>
      <c r="AC47" s="82" t="str">
        <f>GWP!AC47</f>
        <v>FW_Inc</v>
      </c>
      <c r="AD47" s="82" t="str">
        <f>GWP!AD47</f>
        <v>SS_AD_Inc</v>
      </c>
      <c r="AE47" s="83" t="str">
        <f>GWP!AE47</f>
        <v>SS_AD_UOL</v>
      </c>
    </row>
    <row r="48" spans="1:31" x14ac:dyDescent="0.3">
      <c r="A48" s="57" t="str">
        <f>GWP!A48</f>
        <v>Baseline</v>
      </c>
      <c r="B48" s="69">
        <f t="shared" ref="B48:AE48" si="6">B42</f>
        <v>1.7019433388715109E-7</v>
      </c>
      <c r="C48" s="70">
        <f t="shared" si="6"/>
        <v>5.3899350414336401E-8</v>
      </c>
      <c r="D48" s="70">
        <f t="shared" si="6"/>
        <v>1.6900520571736859E-7</v>
      </c>
      <c r="E48" s="70">
        <f t="shared" si="6"/>
        <v>4.2580885835532896E-8</v>
      </c>
      <c r="F48" s="70">
        <f t="shared" si="6"/>
        <v>2.3423636703231737E-7</v>
      </c>
      <c r="G48" s="71">
        <f t="shared" si="6"/>
        <v>1.306499951342245E-7</v>
      </c>
      <c r="H48" s="69">
        <f t="shared" si="6"/>
        <v>3.9242661054342517E-7</v>
      </c>
      <c r="I48" s="70">
        <f t="shared" si="6"/>
        <v>3.2883391463457683E-7</v>
      </c>
      <c r="J48" s="70">
        <f t="shared" si="6"/>
        <v>3.8900364285880213E-7</v>
      </c>
      <c r="K48" s="70">
        <f t="shared" si="6"/>
        <v>3.3321429964198134E-7</v>
      </c>
      <c r="L48" s="70">
        <f t="shared" si="6"/>
        <v>3.912866903475901E-7</v>
      </c>
      <c r="M48" s="71">
        <f t="shared" si="6"/>
        <v>1.5091097028477691E-7</v>
      </c>
      <c r="N48" s="69">
        <f t="shared" si="6"/>
        <v>1.5934099924094106E-7</v>
      </c>
      <c r="O48" s="70">
        <f t="shared" si="6"/>
        <v>3.2161875180971147E-8</v>
      </c>
      <c r="P48" s="70">
        <f t="shared" si="6"/>
        <v>1.5905857800694292E-7</v>
      </c>
      <c r="Q48" s="70">
        <f t="shared" si="6"/>
        <v>1.3923118996495206E-8</v>
      </c>
      <c r="R48" s="70">
        <f t="shared" si="6"/>
        <v>2.7969814246305955E-7</v>
      </c>
      <c r="S48" s="71">
        <f t="shared" si="6"/>
        <v>1.5479188333200425E-7</v>
      </c>
      <c r="T48" s="69">
        <f t="shared" si="6"/>
        <v>2.2862623354558813E-8</v>
      </c>
      <c r="U48" s="70">
        <f t="shared" si="6"/>
        <v>-1.665104397865422E-7</v>
      </c>
      <c r="V48" s="70">
        <f t="shared" si="6"/>
        <v>2.1513140938991872E-7</v>
      </c>
      <c r="W48" s="70">
        <f t="shared" si="6"/>
        <v>-1.7300087368959127E-7</v>
      </c>
      <c r="X48" s="70">
        <f t="shared" si="6"/>
        <v>2.6748384714203556E-7</v>
      </c>
      <c r="Y48" s="71">
        <f t="shared" si="6"/>
        <v>2.4826796556575671E-8</v>
      </c>
      <c r="Z48" s="69">
        <f t="shared" si="6"/>
        <v>2.3951421206755542E-7</v>
      </c>
      <c r="AA48" s="70">
        <f t="shared" si="6"/>
        <v>1.1330839226784938E-7</v>
      </c>
      <c r="AB48" s="70">
        <f t="shared" si="6"/>
        <v>1.9132560784022583E-7</v>
      </c>
      <c r="AC48" s="70">
        <f t="shared" si="6"/>
        <v>1.3932959142576925E-7</v>
      </c>
      <c r="AD48" s="70">
        <f t="shared" si="6"/>
        <v>2.8007209445874226E-7</v>
      </c>
      <c r="AE48" s="71">
        <f t="shared" si="6"/>
        <v>1.8028584355970451E-7</v>
      </c>
    </row>
    <row r="49" spans="1:31" x14ac:dyDescent="0.3">
      <c r="A49" s="57" t="str">
        <f>GWP!A49</f>
        <v>LDPE</v>
      </c>
      <c r="B49" s="72">
        <v>6.4166832928997408E-8</v>
      </c>
      <c r="C49" s="73">
        <v>6.4142008678954686E-8</v>
      </c>
      <c r="D49" s="73">
        <v>6.4148556086073071E-8</v>
      </c>
      <c r="E49" s="73">
        <v>5.1071770606578103E-8</v>
      </c>
      <c r="F49" s="73">
        <v>6.4159492106298688E-8</v>
      </c>
      <c r="G49" s="74">
        <v>6.4125837051270566E-8</v>
      </c>
      <c r="H49" s="72">
        <v>3.3827307235715006E-9</v>
      </c>
      <c r="I49" s="73">
        <v>3.4450993141630946E-9</v>
      </c>
      <c r="J49" s="73">
        <v>3.2748922495444029E-9</v>
      </c>
      <c r="K49" s="73">
        <v>3.3927139647541956E-9</v>
      </c>
      <c r="L49" s="73">
        <v>3.1930870983707062E-9</v>
      </c>
      <c r="M49" s="74">
        <v>3.3913661691153007E-9</v>
      </c>
      <c r="N49" s="72">
        <v>6.8053390490007216E-8</v>
      </c>
      <c r="O49" s="73">
        <v>6.8059766659221126E-8</v>
      </c>
      <c r="P49" s="73">
        <v>6.8036814837714754E-8</v>
      </c>
      <c r="Q49" s="73">
        <v>6.2930181193079522E-8</v>
      </c>
      <c r="R49" s="73">
        <v>6.8035595725232046E-8</v>
      </c>
      <c r="S49" s="74">
        <v>6.8078490386418429E-8</v>
      </c>
      <c r="T49" s="72">
        <v>5.5632180948059198E-8</v>
      </c>
      <c r="U49" s="73">
        <v>5.5564782459682396E-8</v>
      </c>
      <c r="V49" s="73">
        <v>5.5709247319470098E-8</v>
      </c>
      <c r="W49" s="73">
        <v>5.5601415694383997E-8</v>
      </c>
      <c r="X49" s="73">
        <v>5.56088371849792E-8</v>
      </c>
      <c r="Y49" s="74">
        <v>5.5618793842315199E-8</v>
      </c>
      <c r="Z49" s="72">
        <v>7.0427966502860296E-8</v>
      </c>
      <c r="AA49" s="73">
        <v>7.0429446306953958E-8</v>
      </c>
      <c r="AB49" s="73">
        <v>7.0433928125244552E-8</v>
      </c>
      <c r="AC49" s="73">
        <v>3.55852190657559E-8</v>
      </c>
      <c r="AD49" s="73">
        <v>7.0438052016115717E-8</v>
      </c>
      <c r="AE49" s="74">
        <v>7.0436060296465875E-8</v>
      </c>
    </row>
    <row r="50" spans="1:31" x14ac:dyDescent="0.3">
      <c r="A50" s="57" t="str">
        <f>GWP!A50</f>
        <v>PP</v>
      </c>
      <c r="B50" s="72">
        <v>6.7472182076051404E-8</v>
      </c>
      <c r="C50" s="73">
        <v>6.7447357826008683E-8</v>
      </c>
      <c r="D50" s="73">
        <v>6.7453905233127067E-8</v>
      </c>
      <c r="E50" s="73">
        <v>5.4377119753632099E-8</v>
      </c>
      <c r="F50" s="73">
        <v>6.7464841253352684E-8</v>
      </c>
      <c r="G50" s="74">
        <v>6.7431186198324562E-8</v>
      </c>
      <c r="H50" s="72">
        <v>6.688079870625497E-9</v>
      </c>
      <c r="I50" s="73">
        <v>6.750448461217091E-9</v>
      </c>
      <c r="J50" s="73">
        <v>6.5802413965983993E-9</v>
      </c>
      <c r="K50" s="73">
        <v>6.6980631118081919E-9</v>
      </c>
      <c r="L50" s="73">
        <v>6.4984362454247025E-9</v>
      </c>
      <c r="M50" s="74">
        <v>6.6967153161692971E-9</v>
      </c>
      <c r="N50" s="72">
        <v>7.1358739637061212E-8</v>
      </c>
      <c r="O50" s="73">
        <v>7.1365115806275122E-8</v>
      </c>
      <c r="P50" s="73">
        <v>7.134216398476875E-8</v>
      </c>
      <c r="Q50" s="73">
        <v>6.6235530340133519E-8</v>
      </c>
      <c r="R50" s="73">
        <v>7.1340944872286042E-8</v>
      </c>
      <c r="S50" s="74">
        <v>7.1383839533472425E-8</v>
      </c>
      <c r="T50" s="72">
        <v>5.8937530095113194E-8</v>
      </c>
      <c r="U50" s="73">
        <v>5.8870131606736393E-8</v>
      </c>
      <c r="V50" s="73">
        <v>5.9014596466524095E-8</v>
      </c>
      <c r="W50" s="73">
        <v>5.8906764841437994E-8</v>
      </c>
      <c r="X50" s="73">
        <v>5.8914186332033197E-8</v>
      </c>
      <c r="Y50" s="74">
        <v>5.8924142989369195E-8</v>
      </c>
      <c r="Z50" s="72">
        <v>7.3733315649914292E-8</v>
      </c>
      <c r="AA50" s="73">
        <v>7.3734795454007955E-8</v>
      </c>
      <c r="AB50" s="73">
        <v>7.3739277272298549E-8</v>
      </c>
      <c r="AC50" s="73">
        <v>3.8890568212809896E-8</v>
      </c>
      <c r="AD50" s="73">
        <v>7.3743401163169713E-8</v>
      </c>
      <c r="AE50" s="74">
        <v>7.3741409443519871E-8</v>
      </c>
    </row>
    <row r="51" spans="1:31" x14ac:dyDescent="0.3">
      <c r="A51" s="57" t="str">
        <f>GWP!A51</f>
        <v>PUR</v>
      </c>
      <c r="B51" s="72">
        <v>6.5469321239160112E-7</v>
      </c>
      <c r="C51" s="73">
        <v>6.5466838814155842E-7</v>
      </c>
      <c r="D51" s="73">
        <v>6.5467493554867679E-7</v>
      </c>
      <c r="E51" s="73">
        <v>6.4159815006918183E-7</v>
      </c>
      <c r="F51" s="73">
        <v>6.5468587156890242E-7</v>
      </c>
      <c r="G51" s="74">
        <v>6.5465221651387429E-7</v>
      </c>
      <c r="H51" s="72">
        <v>5.9390911018617525E-7</v>
      </c>
      <c r="I51" s="73">
        <v>5.9397147877676683E-7</v>
      </c>
      <c r="J51" s="73">
        <v>5.9380127171214813E-7</v>
      </c>
      <c r="K51" s="73">
        <v>5.9391909342735793E-7</v>
      </c>
      <c r="L51" s="73">
        <v>5.9371946656097438E-7</v>
      </c>
      <c r="M51" s="74">
        <v>5.9391774563171901E-7</v>
      </c>
      <c r="N51" s="72">
        <v>6.5857976995261097E-7</v>
      </c>
      <c r="O51" s="73">
        <v>6.585861461218248E-7</v>
      </c>
      <c r="P51" s="73">
        <v>6.5856319430031842E-7</v>
      </c>
      <c r="Q51" s="73">
        <v>6.5345656065568317E-7</v>
      </c>
      <c r="R51" s="73">
        <v>6.5856197518783576E-7</v>
      </c>
      <c r="S51" s="74">
        <v>6.5860486984902211E-7</v>
      </c>
      <c r="T51" s="72">
        <v>6.4615856041066294E-7</v>
      </c>
      <c r="U51" s="73">
        <v>6.4609116192228607E-7</v>
      </c>
      <c r="V51" s="73">
        <v>6.4623562678207379E-7</v>
      </c>
      <c r="W51" s="73">
        <v>6.4612779515698768E-7</v>
      </c>
      <c r="X51" s="73">
        <v>6.4613521664758294E-7</v>
      </c>
      <c r="Y51" s="74">
        <v>6.4614517330491885E-7</v>
      </c>
      <c r="Z51" s="72">
        <v>6.6095434596546402E-7</v>
      </c>
      <c r="AA51" s="73">
        <v>6.6095582576955766E-7</v>
      </c>
      <c r="AB51" s="73">
        <v>6.6096030758784829E-7</v>
      </c>
      <c r="AC51" s="73">
        <v>6.2611159852835963E-7</v>
      </c>
      <c r="AD51" s="73">
        <v>6.6096443147871945E-7</v>
      </c>
      <c r="AE51" s="74">
        <v>6.6096243975906955E-7</v>
      </c>
    </row>
    <row r="52" spans="1:31" x14ac:dyDescent="0.3">
      <c r="A52" s="57" t="str">
        <f>GWP!A52</f>
        <v>PHA1</v>
      </c>
      <c r="B52" s="72">
        <v>3.2662818264161049E-7</v>
      </c>
      <c r="C52" s="73">
        <v>3.2662084554979902E-7</v>
      </c>
      <c r="D52" s="73">
        <v>3.2661804781008696E-7</v>
      </c>
      <c r="E52" s="73">
        <v>3.1355919019314118E-7</v>
      </c>
      <c r="F52" s="73">
        <v>3.2663716735636001E-7</v>
      </c>
      <c r="G52" s="74">
        <v>3.2662522386853349E-7</v>
      </c>
      <c r="H52" s="72">
        <v>2.658574080034092E-7</v>
      </c>
      <c r="I52" s="73">
        <v>2.6591977659400078E-7</v>
      </c>
      <c r="J52" s="73">
        <v>2.6574956952938212E-7</v>
      </c>
      <c r="K52" s="73">
        <v>2.6586739124459188E-7</v>
      </c>
      <c r="L52" s="73">
        <v>2.6566776437820837E-7</v>
      </c>
      <c r="M52" s="74">
        <v>2.6586604344895301E-7</v>
      </c>
      <c r="N52" s="72">
        <v>3.3052806776984491E-7</v>
      </c>
      <c r="O52" s="73">
        <v>3.3053444393905879E-7</v>
      </c>
      <c r="P52" s="73">
        <v>3.3051149211755248E-7</v>
      </c>
      <c r="Q52" s="73">
        <v>3.2540485847291722E-7</v>
      </c>
      <c r="R52" s="73">
        <v>3.3051027300506975E-7</v>
      </c>
      <c r="S52" s="74">
        <v>3.3055316766625611E-7</v>
      </c>
      <c r="T52" s="72">
        <v>3.1810685822789688E-7</v>
      </c>
      <c r="U52" s="73">
        <v>3.1803945973952012E-7</v>
      </c>
      <c r="V52" s="73">
        <v>3.1818392459930779E-7</v>
      </c>
      <c r="W52" s="73">
        <v>3.1807609297422168E-7</v>
      </c>
      <c r="X52" s="73">
        <v>3.1808351446481689E-7</v>
      </c>
      <c r="Y52" s="74">
        <v>3.180934711221529E-7</v>
      </c>
      <c r="Z52" s="72">
        <v>3.3290264378269796E-7</v>
      </c>
      <c r="AA52" s="73">
        <v>3.3290412358679165E-7</v>
      </c>
      <c r="AB52" s="73">
        <v>3.3290860540508223E-7</v>
      </c>
      <c r="AC52" s="73">
        <v>2.9805989634559358E-7</v>
      </c>
      <c r="AD52" s="73">
        <v>3.329127292959534E-7</v>
      </c>
      <c r="AE52" s="74">
        <v>3.329107375763036E-7</v>
      </c>
    </row>
    <row r="53" spans="1:31" x14ac:dyDescent="0.3">
      <c r="A53" s="57" t="str">
        <f>GWP!A53</f>
        <v>PHA2</v>
      </c>
      <c r="B53" s="72">
        <v>8.1692477109644744E-7</v>
      </c>
      <c r="C53" s="73">
        <v>8.1691743400463602E-7</v>
      </c>
      <c r="D53" s="73">
        <v>8.1691463626492396E-7</v>
      </c>
      <c r="E53" s="73">
        <v>8.0385577864797823E-7</v>
      </c>
      <c r="F53" s="73">
        <v>8.1693375581119701E-7</v>
      </c>
      <c r="G53" s="74">
        <v>8.1692181232337049E-7</v>
      </c>
      <c r="H53" s="72">
        <v>7.5615399645824614E-7</v>
      </c>
      <c r="I53" s="73">
        <v>7.5621636504883783E-7</v>
      </c>
      <c r="J53" s="73">
        <v>7.5604615798421912E-7</v>
      </c>
      <c r="K53" s="73">
        <v>7.5616397969942893E-7</v>
      </c>
      <c r="L53" s="73">
        <v>7.5596435283304537E-7</v>
      </c>
      <c r="M53" s="74">
        <v>7.5616263190379001E-7</v>
      </c>
      <c r="N53" s="72">
        <v>8.2082465622468196E-7</v>
      </c>
      <c r="O53" s="73">
        <v>8.2083103239389579E-7</v>
      </c>
      <c r="P53" s="73">
        <v>8.2080808057238942E-7</v>
      </c>
      <c r="Q53" s="73">
        <v>8.1570144692775416E-7</v>
      </c>
      <c r="R53" s="73">
        <v>8.2080686145990675E-7</v>
      </c>
      <c r="S53" s="74">
        <v>8.2084975612109311E-7</v>
      </c>
      <c r="T53" s="72">
        <v>8.0840344668273393E-7</v>
      </c>
      <c r="U53" s="73">
        <v>8.0833604819435706E-7</v>
      </c>
      <c r="V53" s="73">
        <v>8.0848051305414479E-7</v>
      </c>
      <c r="W53" s="73">
        <v>8.0837268142905868E-7</v>
      </c>
      <c r="X53" s="73">
        <v>8.0838010291965394E-7</v>
      </c>
      <c r="Y53" s="74">
        <v>8.0839005957698985E-7</v>
      </c>
      <c r="Z53" s="72">
        <v>8.2319923223753502E-7</v>
      </c>
      <c r="AA53" s="73">
        <v>8.2320071204162865E-7</v>
      </c>
      <c r="AB53" s="73">
        <v>8.2320519385991929E-7</v>
      </c>
      <c r="AC53" s="73">
        <v>7.8835648480043063E-7</v>
      </c>
      <c r="AD53" s="73">
        <v>8.2320931775079045E-7</v>
      </c>
      <c r="AE53" s="74">
        <v>8.2320732603114054E-7</v>
      </c>
    </row>
    <row r="54" spans="1:31" x14ac:dyDescent="0.3">
      <c r="A54" s="57" t="str">
        <f>GWP!A54</f>
        <v>PHA3</v>
      </c>
      <c r="B54" s="72">
        <v>5.0811003160242849E-7</v>
      </c>
      <c r="C54" s="73">
        <v>5.0810269451061707E-7</v>
      </c>
      <c r="D54" s="73">
        <v>5.0809989677090501E-7</v>
      </c>
      <c r="E54" s="73">
        <v>4.9504103915395928E-7</v>
      </c>
      <c r="F54" s="73">
        <v>5.0811901631717806E-7</v>
      </c>
      <c r="G54" s="74">
        <v>5.0810707282935154E-7</v>
      </c>
      <c r="H54" s="72">
        <v>4.4733925696422724E-7</v>
      </c>
      <c r="I54" s="73">
        <v>4.4740162555481882E-7</v>
      </c>
      <c r="J54" s="73">
        <v>4.4723141849020017E-7</v>
      </c>
      <c r="K54" s="73">
        <v>4.4734924020540992E-7</v>
      </c>
      <c r="L54" s="73">
        <v>4.4714961333902642E-7</v>
      </c>
      <c r="M54" s="74">
        <v>4.4734789240977106E-7</v>
      </c>
      <c r="N54" s="72">
        <v>5.1200991673066301E-7</v>
      </c>
      <c r="O54" s="73">
        <v>5.1201629289987684E-7</v>
      </c>
      <c r="P54" s="73">
        <v>5.1199334107837047E-7</v>
      </c>
      <c r="Q54" s="73">
        <v>5.0688670743373521E-7</v>
      </c>
      <c r="R54" s="73">
        <v>5.119921219658878E-7</v>
      </c>
      <c r="S54" s="74">
        <v>5.1203501662707416E-7</v>
      </c>
      <c r="T54" s="72">
        <v>4.9958870718871498E-7</v>
      </c>
      <c r="U54" s="73">
        <v>4.9952130870033811E-7</v>
      </c>
      <c r="V54" s="73">
        <v>4.9966577356012583E-7</v>
      </c>
      <c r="W54" s="73">
        <v>4.9955794193503973E-7</v>
      </c>
      <c r="X54" s="73">
        <v>4.9956536342563499E-7</v>
      </c>
      <c r="Y54" s="74">
        <v>4.995753200829709E-7</v>
      </c>
      <c r="Z54" s="72">
        <v>5.1438449274351606E-7</v>
      </c>
      <c r="AA54" s="73">
        <v>5.143859725476097E-7</v>
      </c>
      <c r="AB54" s="73">
        <v>5.1439045436590033E-7</v>
      </c>
      <c r="AC54" s="73">
        <v>4.7954174530641168E-7</v>
      </c>
      <c r="AD54" s="73">
        <v>5.143945782567715E-7</v>
      </c>
      <c r="AE54" s="74">
        <v>5.1439258653712159E-7</v>
      </c>
    </row>
    <row r="55" spans="1:31" x14ac:dyDescent="0.3">
      <c r="A55" s="57" t="str">
        <f>GWP!A55</f>
        <v>Low CH4 leaking (biorefinery + CF)</v>
      </c>
      <c r="B55" s="72">
        <v>1.728197004770857E-7</v>
      </c>
      <c r="C55" s="73">
        <v>5.1028312777379025E-8</v>
      </c>
      <c r="D55" s="73">
        <v>1.7118047032326347E-7</v>
      </c>
      <c r="E55" s="73">
        <v>4.1343701238627369E-8</v>
      </c>
      <c r="F55" s="73">
        <v>2.3520937856761281E-7</v>
      </c>
      <c r="G55" s="74">
        <v>1.3096977590878453E-7</v>
      </c>
      <c r="H55" s="72">
        <v>3.9036963875668754E-7</v>
      </c>
      <c r="I55" s="73">
        <v>3.3229706847866926E-7</v>
      </c>
      <c r="J55" s="73">
        <v>3.9514017306616362E-7</v>
      </c>
      <c r="K55" s="73">
        <v>3.2819674687167429E-7</v>
      </c>
      <c r="L55" s="73">
        <v>3.8957888769830721E-7</v>
      </c>
      <c r="M55" s="74">
        <v>1.5152360874947141E-7</v>
      </c>
      <c r="N55" s="72">
        <v>1.6053114838013492E-7</v>
      </c>
      <c r="O55" s="73">
        <v>3.2438222772328553E-8</v>
      </c>
      <c r="P55" s="73">
        <v>1.6062184185547511E-7</v>
      </c>
      <c r="Q55" s="73">
        <v>1.3991998477930912E-8</v>
      </c>
      <c r="R55" s="73">
        <v>2.7985832050763041E-7</v>
      </c>
      <c r="S55" s="74">
        <v>1.551781204903496E-7</v>
      </c>
      <c r="T55" s="72">
        <v>2.3071209540589178E-8</v>
      </c>
      <c r="U55" s="73">
        <v>-1.7046711532177991E-7</v>
      </c>
      <c r="V55" s="73">
        <v>2.155710936496975E-7</v>
      </c>
      <c r="W55" s="73">
        <v>-1.6867729967542558E-7</v>
      </c>
      <c r="X55" s="73">
        <v>2.6853671105871513E-7</v>
      </c>
      <c r="Y55" s="74">
        <v>2.2191681053765878E-8</v>
      </c>
      <c r="Z55" s="72">
        <v>2.3817028635245356E-7</v>
      </c>
      <c r="AA55" s="73">
        <v>1.1193187402151638E-7</v>
      </c>
      <c r="AB55" s="73">
        <v>1.9129494672956667E-7</v>
      </c>
      <c r="AC55" s="73">
        <v>1.3945323255904123E-7</v>
      </c>
      <c r="AD55" s="73">
        <v>2.8230043771343105E-7</v>
      </c>
      <c r="AE55" s="74">
        <v>1.8098099562221305E-7</v>
      </c>
    </row>
    <row r="56" spans="1:31" x14ac:dyDescent="0.3">
      <c r="A56" s="57" t="str">
        <f>GWP!A56</f>
        <v>Biogas upgrading (biorefinery + CF)</v>
      </c>
      <c r="B56" s="72">
        <v>9.8029957328911775E-8</v>
      </c>
      <c r="C56" s="73">
        <v>9.643213627689874E-8</v>
      </c>
      <c r="D56" s="73">
        <v>9.6824485793861837E-8</v>
      </c>
      <c r="E56" s="73">
        <v>8.3437273093975386E-8</v>
      </c>
      <c r="F56" s="73">
        <v>1.6954260761622801E-7</v>
      </c>
      <c r="G56" s="74">
        <v>6.6400790534301216E-8</v>
      </c>
      <c r="H56" s="72">
        <v>3.2171174529930583E-7</v>
      </c>
      <c r="I56" s="73">
        <v>3.8089449947121304E-7</v>
      </c>
      <c r="J56" s="73">
        <v>3.260751470316083E-7</v>
      </c>
      <c r="K56" s="73">
        <v>3.7670996463897801E-7</v>
      </c>
      <c r="L56" s="73">
        <v>3.211772014243854E-7</v>
      </c>
      <c r="M56" s="74">
        <v>8.2769666663023945E-8</v>
      </c>
      <c r="N56" s="72">
        <v>1.3408941560991267E-7</v>
      </c>
      <c r="O56" s="73">
        <v>5.3646857344538752E-8</v>
      </c>
      <c r="P56" s="73">
        <v>1.3410248928462143E-7</v>
      </c>
      <c r="Q56" s="73">
        <v>3.4694456458233051E-8</v>
      </c>
      <c r="R56" s="73">
        <v>2.5377049306759764E-7</v>
      </c>
      <c r="S56" s="74">
        <v>1.2995339457855201E-7</v>
      </c>
      <c r="T56" s="72">
        <v>7.0341011281480438E-8</v>
      </c>
      <c r="U56" s="73">
        <v>-1.2277404420807495E-7</v>
      </c>
      <c r="V56" s="73">
        <v>1.843339820883169E-7</v>
      </c>
      <c r="W56" s="73">
        <v>-1.2152435541778041E-7</v>
      </c>
      <c r="X56" s="73">
        <v>3.1578132789126033E-7</v>
      </c>
      <c r="Y56" s="74">
        <v>7.0238819656813332E-8</v>
      </c>
      <c r="Z56" s="72">
        <v>2.2002155907393179E-7</v>
      </c>
      <c r="AA56" s="73">
        <v>1.3656931413837266E-7</v>
      </c>
      <c r="AB56" s="73">
        <v>1.591300917682415E-7</v>
      </c>
      <c r="AC56" s="73">
        <v>1.6393181397408678E-7</v>
      </c>
      <c r="AD56" s="73">
        <v>2.5194334210023679E-7</v>
      </c>
      <c r="AE56" s="74">
        <v>1.5053491147579308E-7</v>
      </c>
    </row>
    <row r="57" spans="1:31" x14ac:dyDescent="0.3">
      <c r="A57" s="57" t="str">
        <f>GWP!A57</f>
        <v>Low CH4 leaking (only biorefinery)</v>
      </c>
      <c r="B57" s="72">
        <v>1.649408410085891E-7</v>
      </c>
      <c r="C57" s="73">
        <v>5.1996857176885821E-8</v>
      </c>
      <c r="D57" s="73">
        <v>1.7173040423833384E-7</v>
      </c>
      <c r="E57" s="73">
        <v>4.1409300234946359E-8</v>
      </c>
      <c r="F57" s="73">
        <v>2.3348908572692126E-7</v>
      </c>
      <c r="G57" s="74">
        <v>1.2886944554911586E-7</v>
      </c>
      <c r="H57" s="72">
        <v>3.9284376944148191E-7</v>
      </c>
      <c r="I57" s="73">
        <v>3.3083777892763825E-7</v>
      </c>
      <c r="J57" s="73">
        <v>3.8621923924757324E-7</v>
      </c>
      <c r="K57" s="73">
        <v>3.300074290661993E-7</v>
      </c>
      <c r="L57" s="73">
        <v>3.8796977203760706E-7</v>
      </c>
      <c r="M57" s="74">
        <v>1.5578911794721394E-7</v>
      </c>
      <c r="N57" s="72">
        <v>1.5958924804890709E-7</v>
      </c>
      <c r="O57" s="73">
        <v>3.2517328439584951E-8</v>
      </c>
      <c r="P57" s="73">
        <v>1.6363699606759994E-7</v>
      </c>
      <c r="Q57" s="73">
        <v>1.3343201010489742E-8</v>
      </c>
      <c r="R57" s="73">
        <v>2.7859917919257734E-7</v>
      </c>
      <c r="S57" s="74">
        <v>1.535676676525788E-7</v>
      </c>
      <c r="T57" s="72">
        <v>2.5732225082995872E-8</v>
      </c>
      <c r="U57" s="73">
        <v>-1.7846135413346038E-7</v>
      </c>
      <c r="V57" s="73">
        <v>2.1143772032310067E-7</v>
      </c>
      <c r="W57" s="73">
        <v>-1.6884449224607174E-7</v>
      </c>
      <c r="X57" s="73">
        <v>2.6762582266226367E-7</v>
      </c>
      <c r="Y57" s="74">
        <v>2.3158262778210943E-8</v>
      </c>
      <c r="Z57" s="72">
        <v>2.3818269692227069E-7</v>
      </c>
      <c r="AA57" s="73">
        <v>1.1310246409021477E-7</v>
      </c>
      <c r="AB57" s="73">
        <v>1.9355665016329598E-7</v>
      </c>
      <c r="AC57" s="73">
        <v>1.4163421023691242E-7</v>
      </c>
      <c r="AD57" s="73">
        <v>2.7991268101413863E-7</v>
      </c>
      <c r="AE57" s="74">
        <v>1.7445325036989933E-7</v>
      </c>
    </row>
    <row r="58" spans="1:31" x14ac:dyDescent="0.3">
      <c r="A58" s="57" t="str">
        <f>GWP!A58</f>
        <v>Biogas upgrading (only biorefinery)</v>
      </c>
      <c r="B58" s="72">
        <v>2.2579649306928672E-7</v>
      </c>
      <c r="C58" s="73">
        <v>1.1577448593171628E-7</v>
      </c>
      <c r="D58" s="73">
        <v>2.3021359630342686E-7</v>
      </c>
      <c r="E58" s="73">
        <v>9.8881761046743518E-8</v>
      </c>
      <c r="F58" s="73">
        <v>3.369897979813728E-7</v>
      </c>
      <c r="G58" s="74">
        <v>2.2994757122926696E-7</v>
      </c>
      <c r="H58" s="72">
        <v>4.8894038776484784E-7</v>
      </c>
      <c r="I58" s="73">
        <v>4.2771272431963454E-7</v>
      </c>
      <c r="J58" s="73">
        <v>4.8275515101602629E-7</v>
      </c>
      <c r="K58" s="73">
        <v>4.266014729452053E-7</v>
      </c>
      <c r="L58" s="73">
        <v>4.8357560462699087E-7</v>
      </c>
      <c r="M58" s="74">
        <v>2.5241768081082089E-7</v>
      </c>
      <c r="N58" s="72">
        <v>1.9655758206367244E-7</v>
      </c>
      <c r="O58" s="73">
        <v>7.1316390648933951E-8</v>
      </c>
      <c r="P58" s="73">
        <v>2.0143709386705111E-7</v>
      </c>
      <c r="Q58" s="73">
        <v>4.7679237243769451E-8</v>
      </c>
      <c r="R58" s="73">
        <v>3.2355180644225072E-7</v>
      </c>
      <c r="S58" s="74">
        <v>2.0051606235386467E-7</v>
      </c>
      <c r="T58" s="72">
        <v>9.3304262084142927E-8</v>
      </c>
      <c r="U58" s="73">
        <v>-1.1047872969330625E-7</v>
      </c>
      <c r="V58" s="73">
        <v>2.7900721940787821E-7</v>
      </c>
      <c r="W58" s="73">
        <v>-1.0148048653150459E-7</v>
      </c>
      <c r="X58" s="73">
        <v>3.3515233741354524E-7</v>
      </c>
      <c r="Y58" s="74">
        <v>9.1551625955210133E-8</v>
      </c>
      <c r="Z58" s="72">
        <v>2.7603932794704485E-7</v>
      </c>
      <c r="AA58" s="73">
        <v>1.5128390832027933E-7</v>
      </c>
      <c r="AB58" s="73">
        <v>2.3133506055589484E-7</v>
      </c>
      <c r="AC58" s="73">
        <v>1.796256574962572E-7</v>
      </c>
      <c r="AD58" s="73">
        <v>3.3302654968328468E-7</v>
      </c>
      <c r="AE58" s="74">
        <v>2.2816280369293653E-7</v>
      </c>
    </row>
    <row r="59" spans="1:31" x14ac:dyDescent="0.3">
      <c r="A59" s="57" t="str">
        <f>GWP!A59</f>
        <v>Average electricity</v>
      </c>
      <c r="B59" s="72">
        <v>1.6643980714747184E-7</v>
      </c>
      <c r="C59" s="73">
        <v>4.206125576519856E-8</v>
      </c>
      <c r="D59" s="73">
        <v>1.6564896508507774E-7</v>
      </c>
      <c r="E59" s="73">
        <v>1.5029023671113868E-8</v>
      </c>
      <c r="F59" s="73">
        <v>2.3676922198264758E-7</v>
      </c>
      <c r="G59" s="74">
        <v>1.2594696795645515E-7</v>
      </c>
      <c r="H59" s="72">
        <v>3.834092882298096E-7</v>
      </c>
      <c r="I59" s="73">
        <v>5.6833582847548584E-7</v>
      </c>
      <c r="J59" s="73">
        <v>3.8974398852366601E-7</v>
      </c>
      <c r="K59" s="73">
        <v>5.5999917364593907E-7</v>
      </c>
      <c r="L59" s="73">
        <v>3.8224875710676868E-7</v>
      </c>
      <c r="M59" s="74">
        <v>1.7823901585280745E-7</v>
      </c>
      <c r="N59" s="72">
        <v>4.2589462329237772E-7</v>
      </c>
      <c r="O59" s="73">
        <v>1.4212789507107308E-7</v>
      </c>
      <c r="P59" s="73">
        <v>4.2725248215364931E-7</v>
      </c>
      <c r="Q59" s="73">
        <v>2.6417549097509689E-8</v>
      </c>
      <c r="R59" s="73">
        <v>6.4550967236400123E-7</v>
      </c>
      <c r="S59" s="74">
        <v>3.6284712046868284E-7</v>
      </c>
      <c r="T59" s="72">
        <v>-4.1574392041769635E-8</v>
      </c>
      <c r="U59" s="73">
        <v>-1.4810844067207398E-7</v>
      </c>
      <c r="V59" s="73">
        <v>3.6346035812206579E-7</v>
      </c>
      <c r="W59" s="73">
        <v>-1.460703193264604E-7</v>
      </c>
      <c r="X59" s="73">
        <v>2.1364603778382442E-7</v>
      </c>
      <c r="Y59" s="74">
        <v>-4.5322894398734937E-8</v>
      </c>
      <c r="Z59" s="72">
        <v>3.1961301873743057E-7</v>
      </c>
      <c r="AA59" s="73">
        <v>1.7572429865626177E-7</v>
      </c>
      <c r="AB59" s="73">
        <v>2.9148424912781242E-7</v>
      </c>
      <c r="AC59" s="73">
        <v>3.0038712381768288E-7</v>
      </c>
      <c r="AD59" s="73">
        <v>3.5686569376806506E-7</v>
      </c>
      <c r="AE59" s="74">
        <v>2.3497414359294989E-7</v>
      </c>
    </row>
    <row r="60" spans="1:31" x14ac:dyDescent="0.3">
      <c r="A60" s="57" t="str">
        <f>GWP!A60</f>
        <v>Average space heating</v>
      </c>
      <c r="B60" s="84">
        <v>1.7090031001901916E-7</v>
      </c>
      <c r="C60" s="85">
        <v>5.1630437919207649E-8</v>
      </c>
      <c r="D60" s="85">
        <v>1.7019559148375166E-7</v>
      </c>
      <c r="E60" s="85">
        <v>3.9769454972904832E-8</v>
      </c>
      <c r="F60" s="85">
        <v>2.3452047287581513E-7</v>
      </c>
      <c r="G60" s="86">
        <v>1.2909266613806659E-7</v>
      </c>
      <c r="H60" s="84">
        <v>3.8942612532062371E-7</v>
      </c>
      <c r="I60" s="85">
        <v>3.3297962081767426E-7</v>
      </c>
      <c r="J60" s="85">
        <v>3.9439874693021554E-7</v>
      </c>
      <c r="K60" s="85">
        <v>3.2902408119131372E-7</v>
      </c>
      <c r="L60" s="85">
        <v>3.8879259473939265E-7</v>
      </c>
      <c r="M60" s="86">
        <v>1.5050797168175717E-7</v>
      </c>
      <c r="N60" s="84">
        <v>1.5829596448155118E-7</v>
      </c>
      <c r="O60" s="85">
        <v>3.2176016689476615E-8</v>
      </c>
      <c r="P60" s="85">
        <v>1.5950906170969864E-7</v>
      </c>
      <c r="Q60" s="85">
        <v>1.0999280073337998E-8</v>
      </c>
      <c r="R60" s="85">
        <v>2.8033525610358316E-7</v>
      </c>
      <c r="S60" s="86">
        <v>1.5417422403112095E-7</v>
      </c>
      <c r="T60" s="84">
        <v>2.3675576378156377E-8</v>
      </c>
      <c r="U60" s="85">
        <v>-1.6994848767658959E-7</v>
      </c>
      <c r="V60" s="85">
        <v>2.1493349710687045E-7</v>
      </c>
      <c r="W60" s="85">
        <v>-1.6818016938858266E-7</v>
      </c>
      <c r="X60" s="85">
        <v>2.6914355363942629E-7</v>
      </c>
      <c r="Y60" s="86">
        <v>2.2745908196548229E-8</v>
      </c>
      <c r="Z60" s="84">
        <v>2.3776606976094621E-7</v>
      </c>
      <c r="AA60" s="85">
        <v>1.1209199626801093E-7</v>
      </c>
      <c r="AB60" s="85">
        <v>1.906996630831617E-7</v>
      </c>
      <c r="AC60" s="85">
        <v>1.3948890883614841E-7</v>
      </c>
      <c r="AD60" s="85">
        <v>2.8208190289118953E-7</v>
      </c>
      <c r="AE60" s="86">
        <v>1.8074669877437577E-7</v>
      </c>
    </row>
    <row r="61" spans="1:31" x14ac:dyDescent="0.3">
      <c r="A61" s="57" t="str">
        <f>GWP!A61</f>
        <v>No NaOCl</v>
      </c>
      <c r="B61" s="84">
        <v>1.1985004942709836E-7</v>
      </c>
      <c r="C61" s="85">
        <v>-8.5100934373359415E-10</v>
      </c>
      <c r="D61" s="85">
        <v>1.193229255578256E-7</v>
      </c>
      <c r="E61" s="85">
        <v>-9.8642774195482207E-9</v>
      </c>
      <c r="F61" s="85">
        <v>1.8288899062445565E-7</v>
      </c>
      <c r="G61" s="86">
        <v>8.051120042340445E-8</v>
      </c>
      <c r="H61" s="84">
        <v>3.3692920827983795E-7</v>
      </c>
      <c r="I61" s="85">
        <v>2.8024654357223629E-7</v>
      </c>
      <c r="J61" s="85">
        <v>3.4276600834954907E-7</v>
      </c>
      <c r="K61" s="85">
        <v>2.775576997746468E-7</v>
      </c>
      <c r="L61" s="85">
        <v>3.3780085136957571E-7</v>
      </c>
      <c r="M61" s="86">
        <v>9.9350815211015288E-8</v>
      </c>
      <c r="N61" s="84">
        <v>1.0786587193157001E-7</v>
      </c>
      <c r="O61" s="85">
        <v>-1.9442534517175621E-8</v>
      </c>
      <c r="P61" s="85">
        <v>1.1130267535544741E-7</v>
      </c>
      <c r="Q61" s="85">
        <v>-3.8436401567704927E-8</v>
      </c>
      <c r="R61" s="85">
        <v>2.2821505031594509E-7</v>
      </c>
      <c r="S61" s="86">
        <v>1.032516823485091E-7</v>
      </c>
      <c r="T61" s="84">
        <v>-2.753365700662305E-8</v>
      </c>
      <c r="U61" s="85">
        <v>-2.2110170880266048E-7</v>
      </c>
      <c r="V61" s="85">
        <v>1.6242338942644459E-7</v>
      </c>
      <c r="W61" s="85">
        <v>-2.1940610571684971E-7</v>
      </c>
      <c r="X61" s="85">
        <v>2.1821594058899918E-7</v>
      </c>
      <c r="Y61" s="86">
        <v>-2.9450619696182624E-8</v>
      </c>
      <c r="Z61" s="84">
        <v>1.8548464955282161E-7</v>
      </c>
      <c r="AA61" s="85">
        <v>6.0514446234283528E-8</v>
      </c>
      <c r="AB61" s="85">
        <v>1.3853939605788629E-7</v>
      </c>
      <c r="AC61" s="85">
        <v>8.8036566951437246E-8</v>
      </c>
      <c r="AD61" s="85">
        <v>2.3015758131703475E-7</v>
      </c>
      <c r="AE61" s="86">
        <v>1.2959753765813759E-7</v>
      </c>
    </row>
    <row r="62" spans="1:31" x14ac:dyDescent="0.3">
      <c r="A62" s="57" t="str">
        <f>GWP!A62</f>
        <v>PHA composting</v>
      </c>
      <c r="B62" s="87">
        <v>1.7019433388715111E-7</v>
      </c>
      <c r="C62" s="88">
        <v>5.3899350414336355E-8</v>
      </c>
      <c r="D62" s="88">
        <v>1.6900520571736861E-7</v>
      </c>
      <c r="E62" s="88">
        <v>4.2580885835532922E-8</v>
      </c>
      <c r="F62" s="88">
        <v>2.3423636703231731E-7</v>
      </c>
      <c r="G62" s="89">
        <v>1.306499951342245E-7</v>
      </c>
      <c r="H62" s="87">
        <v>3.9242661054342512E-7</v>
      </c>
      <c r="I62" s="88">
        <v>3.2883391463457678E-7</v>
      </c>
      <c r="J62" s="88">
        <v>3.8900364285880213E-7</v>
      </c>
      <c r="K62" s="88">
        <v>3.3321429964198145E-7</v>
      </c>
      <c r="L62" s="88">
        <v>3.912866903475901E-7</v>
      </c>
      <c r="M62" s="89">
        <v>1.5091097028477702E-7</v>
      </c>
      <c r="N62" s="87">
        <v>1.5934099924094106E-7</v>
      </c>
      <c r="O62" s="88">
        <v>3.2161875180971147E-8</v>
      </c>
      <c r="P62" s="88">
        <v>1.5905857800694297E-7</v>
      </c>
      <c r="Q62" s="88">
        <v>1.3923118996495216E-8</v>
      </c>
      <c r="R62" s="88">
        <v>2.7969814246305955E-7</v>
      </c>
      <c r="S62" s="89">
        <v>1.547918833320043E-7</v>
      </c>
      <c r="T62" s="87">
        <v>2.2862623354558965E-8</v>
      </c>
      <c r="U62" s="88">
        <v>-1.6651043978654231E-7</v>
      </c>
      <c r="V62" s="88">
        <v>2.1513140938991883E-7</v>
      </c>
      <c r="W62" s="88">
        <v>-1.7300087368959095E-7</v>
      </c>
      <c r="X62" s="88">
        <v>2.674838471420355E-7</v>
      </c>
      <c r="Y62" s="89">
        <v>2.482679655657571E-8</v>
      </c>
      <c r="Z62" s="87">
        <v>2.3951421206755542E-7</v>
      </c>
      <c r="AA62" s="88">
        <v>1.1330839226784938E-7</v>
      </c>
      <c r="AB62" s="88">
        <v>1.9132560784022583E-7</v>
      </c>
      <c r="AC62" s="88">
        <v>1.3932959142576928E-7</v>
      </c>
      <c r="AD62" s="88">
        <v>2.8007209445874237E-7</v>
      </c>
      <c r="AE62" s="89">
        <v>1.8028584355970446E-7</v>
      </c>
    </row>
    <row r="63" spans="1:31" x14ac:dyDescent="0.3">
      <c r="B63" s="73"/>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{B4EC6A62-B32E-4A1D-A485-16C4123B946B}</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{A79213A0-D88E-4DBC-ACB0-D59ABC9C1A33}</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{A20E7405-6EA2-47AE-B9A9-C0AE23529D4E}</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{82D16818-FFC1-44C2-B31C-57DB974F5DCD}</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{8F83350B-1560-46F5-86EF-2CE18614293C}</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{05CB5A46-EA6E-4CEC-80FB-CF0C574A33F8}</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{8C5EA4F7-2BBF-4AAF-AD8F-D45C5F46EE68}</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{2C6D9827-3EA1-4A95-A126-AEA1A7CD653B}</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{0E2CC949-B52C-4DC5-8AD6-55058A92AC2F}</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{23807E70-4C0D-4931-B37C-CC55D8113D7E}</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{A05825B6-3985-4D2B-921B-672DB4FD7B10}</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{92DCB0BB-F62A-4F12-8D3A-59828E149DD6}</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{A8AE0454-562A-4DED-8676-5D55E7071F2F}</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{FD0B0174-3606-4F06-A456-88D585E87636}</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{2BF33EBD-F4D6-47FE-9B7E-87DF97BA383A}</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{A1D5D132-5B98-4342-AD4E-3985F4C32479}</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{EFF07702-394E-432C-BC79-324AE5E5F61A}</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{E88ACE25-0417-451B-99BD-CF935B210E55}</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{340D8F0F-F38C-485B-826A-56ADA326CAD8}</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{D8EC9827-66DE-4C33-90FE-84FD0BCF1D80}</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{DEEB4AC6-311A-453C-9556-1A0348C78006}</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{7B88922C-2002-4908-9756-4EAA853180B6}</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{1B8DFBF3-4950-455D-8A57-B159091A4A6D}</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{D3A62A8D-43D2-46F2-BF16-D06F7751FF1A}</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{EDE3BB9F-F50B-4676-B11C-A3297DC808D1}</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{8F0C1E53-1C43-4D8A-8E40-37BE236E6A87}</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{B5FCA7DA-408D-4A26-8645-0D2FE9ACA025}</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{B7BB4A02-BA15-42C0-8A2C-5DC89A4A1595}</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{0A596AEE-89F1-4C23-9C9E-5D2E13953049}</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{9448466D-96BB-42EE-8174-B3079AF1E1BB}</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{86071C4F-A422-42B2-AEA1-35B7A0A0A4E8}</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{9ECC99DB-5F4E-426C-8CC3-3752BC3FEAC9}</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{FAD0470E-5D30-4B31-B360-36077D2AAEE2}</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{94CA6B6A-43B3-40F6-90C1-9A42468F13A4}</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{A68BD6BC-54C8-44A5-A569-6E0047150899}</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{743F022F-4D36-4914-B5F2-DB09AB4EFF51}</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{FD662543-3721-4641-9F18-436EAE2C0305}</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{2921422A-B20E-4DF6-B849-607CCB3A9DFB}</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{BE774171-FF09-4143-971E-C62A841CE0B4}</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{65E6B9B7-DA59-4CD2-B12D-80A00C486B44}</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{63DBF42C-5A96-4CC9-93DC-24450DBB782E}</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{33D28389-AC0C-47EA-AAB7-6C0B14B1C793}</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{3B44EA4A-E478-453A-B78C-B2C84F1B5A86}</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{573A5F1F-91CD-4EA6-8F6F-7FCF4C2E1218}</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{CC7499A8-3C95-4277-86BF-D8F458CCD111}</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{DD07A29F-E2F2-4426-9608-53407D02DF2A}</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{5EFB47B4-7D2C-4F7B-BCFB-FE18FFB5A964}</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{7ACC0403-90C9-4B26-B056-794D2D873883}</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{FB51EA94-598D-4E53-8A7B-6AB3124A3885}</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{494F23E4-09B9-4487-A22A-57BCD72C7C76}</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{7C1AFB90-FA50-4BDA-B9FD-83290C1B2D5E}</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{CDA43B73-9DCA-4A61-877D-F8059EEBCCFE}</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{D4946616-4318-4CA6-B8D1-66889ECECED2}</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{48EDBB12-9ACC-40BE-A8EA-52AD7F2E2612}</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{6C5B441D-0099-4D6D-AAC8-15B2FF1D4AD9}</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{F10245DF-D118-4F4B-80E0-9F06D06BA5A1}</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{E7760977-3D23-4038-97B0-CDCDBFD8CA54}</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{8CE59A11-2CC1-459F-B9D4-68965AF30322}</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{E2857962-74D2-4DE5-ADCC-E603E741F0D7}</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{00FB7C5D-2868-44BA-819A-74122C09C4EE}</x14:id>
        </ext>
      </extLst>
    </cfRule>
  </conditionalFormatting>
  <conditionalFormatting sqref="B41:AE41">
    <cfRule type="dataBar" priority="31">
      <dataBar>
        <cfvo type="min"/>
        <cfvo type="max"/>
        <color theme="7"/>
      </dataBar>
      <extLst>
        <ext xmlns:x14="http://schemas.microsoft.com/office/spreadsheetml/2009/9/main" uri="{B025F937-C7B1-47D3-B67F-A62EFF666E3E}">
          <x14:id>{93E397BB-3139-4218-9E3A-06AB22474FDF}</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{B9E6CEC8-2587-4320-8284-B06F844BACA0}</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{A194DF00-5557-4876-AE2E-2B5C42447504}</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{C381B44B-FD4A-4BCD-910A-B211B20928B7}</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{4CED0A29-317D-4223-BC8D-B752EF17FAF0}</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{3DF3803E-280B-44DE-9983-8FEFB89CBA8C}</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{8D3F2D92-13BA-44D8-8379-C420765CE0A7}</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{2A0797FA-C118-42F5-B87D-04A149D29494}</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{1AECAD91-0E42-49B5-A990-241A1F444E29}</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{957CE9EE-58BD-46A1-B147-0AEB930CFAE3}</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{8D54A37F-1B1A-473D-9CBE-7C5D1AFDA4EF}</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{4D95B2EB-462F-4000-8BD8-2BD976B0D480}</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{7A31E438-7AF7-4A06-A10D-81A652CF98A0}</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{82FAA418-29E0-4798-A20A-0FFF8C24ED72}</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{ADF3591A-6F0B-4F60-A0AD-39A6F14916B9}</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{FAA2C252-D405-49BF-8367-1BFB2DF50026}</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{5BAF0CCE-1AFA-48C6-BFE8-6E1C1B9C231F}</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{BCC6D2FA-7C8F-424F-8103-0D67E6320E5B}</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{49BDFF50-6309-40B5-A4D4-FADF1560C75A}</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{6D526021-6120-48B9-B3E3-A4B5B2FF99AE}</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{3D5F839E-DC98-4AD6-A374-1B41316B24D4}</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{A8638CC2-DC62-4BE1-8E99-51FE06740838}</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{0912EF64-8EEC-4CBA-BDFA-7774D83872E0}</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{6216CA2B-904A-4F28-A6C7-C1CD8F22B727}</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{05D86DA1-FEA3-4A91-829B-A0B4BD39A16E}</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{2611F732-E2F4-4DCD-A623-EECB48E50B6C}</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{A764718F-993F-4674-BC9E-8E48FACCC982}</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{B2E21B13-DE7F-48CD-984C-86811868BF26}</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{4E0B2E90-3004-4D40-9901-213B62771F2B}</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{B0AE9C79-E17E-4363-B49F-4B82E3E3AA7B}</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{9B04BBBF-F693-47B0-AB0C-2ED76C5B24C5}</x14:id>
        </ext>
      </extLst>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B4EC6A62-B32E-4A1D-A485-16C4123B946B}">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A79213A0-D88E-4DBC-ACB0-D59ABC9C1A33}">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A20E7405-6EA2-47AE-B9A9-C0AE23529D4E}">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82D16818-FFC1-44C2-B31C-57DB974F5DCD}">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8F83350B-1560-46F5-86EF-2CE18614293C}">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05CB5A46-EA6E-4CEC-80FB-CF0C574A33F8}">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8C5EA4F7-2BBF-4AAF-AD8F-D45C5F46EE68}">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2C6D9827-3EA1-4A95-A126-AEA1A7CD653B}">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0E2CC949-B52C-4DC5-8AD6-55058A92AC2F}">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23807E70-4C0D-4931-B37C-CC55D8113D7E}">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A05825B6-3985-4D2B-921B-672DB4FD7B10}">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92DCB0BB-F62A-4F12-8D3A-59828E149DD6}">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A8AE0454-562A-4DED-8676-5D55E7071F2F}">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FD0B0174-3606-4F06-A456-88D585E87636}">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2BF33EBD-F4D6-47FE-9B7E-87DF97BA383A}">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A1D5D132-5B98-4342-AD4E-3985F4C32479}">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EFF07702-394E-432C-BC79-324AE5E5F61A}">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E88ACE25-0417-451B-99BD-CF935B210E55}">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340D8F0F-F38C-485B-826A-56ADA326CAD8}">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D8EC9827-66DE-4C33-90FE-84FD0BCF1D80}">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DEEB4AC6-311A-453C-9556-1A0348C78006}">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7B88922C-2002-4908-9756-4EAA853180B6}">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1B8DFBF3-4950-455D-8A57-B159091A4A6D}">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D3A62A8D-43D2-46F2-BF16-D06F7751FF1A}">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EDE3BB9F-F50B-4676-B11C-A3297DC808D1}">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8F0C1E53-1C43-4D8A-8E40-37BE236E6A87}">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B5FCA7DA-408D-4A26-8645-0D2FE9ACA025}">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B7BB4A02-BA15-42C0-8A2C-5DC89A4A1595}">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0A596AEE-89F1-4C23-9C9E-5D2E13953049}">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9448466D-96BB-42EE-8174-B3079AF1E1BB}">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86071C4F-A422-42B2-AEA1-35B7A0A0A4E8}">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9ECC99DB-5F4E-426C-8CC3-3752BC3FEAC9}">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FAD0470E-5D30-4B31-B360-36077D2AAEE2}">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94CA6B6A-43B3-40F6-90C1-9A42468F13A4}">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A68BD6BC-54C8-44A5-A569-6E0047150899}">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743F022F-4D36-4914-B5F2-DB09AB4EFF51}">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FD662543-3721-4641-9F18-436EAE2C0305}">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2921422A-B20E-4DF6-B849-607CCB3A9DFB}">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BE774171-FF09-4143-971E-C62A841CE0B4}">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65E6B9B7-DA59-4CD2-B12D-80A00C486B44}">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63DBF42C-5A96-4CC9-93DC-24450DBB782E}">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33D28389-AC0C-47EA-AAB7-6C0B14B1C793}">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3B44EA4A-E478-453A-B78C-B2C84F1B5A86}">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573A5F1F-91CD-4EA6-8F6F-7FCF4C2E1218}">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CC7499A8-3C95-4277-86BF-D8F458CCD111}">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DD07A29F-E2F2-4426-9608-53407D02DF2A}">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5EFB47B4-7D2C-4F7B-BCFB-FE18FFB5A964}">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7ACC0403-90C9-4B26-B056-794D2D873883}">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FB51EA94-598D-4E53-8A7B-6AB3124A3885}">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494F23E4-09B9-4487-A22A-57BCD72C7C76}">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7C1AFB90-FA50-4BDA-B9FD-83290C1B2D5E}">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CDA43B73-9DCA-4A61-877D-F8059EEBCCFE}">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D4946616-4318-4CA6-B8D1-66889ECECED2}">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48EDBB12-9ACC-40BE-A8EA-52AD7F2E2612}">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6C5B441D-0099-4D6D-AAC8-15B2FF1D4AD9}">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F10245DF-D118-4F4B-80E0-9F06D06BA5A1}">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E7760977-3D23-4038-97B0-CDCDBFD8CA54}">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8CE59A11-2CC1-459F-B9D4-68965AF30322}">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E2857962-74D2-4DE5-ADCC-E603E741F0D7}">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00FB7C5D-2868-44BA-819A-74122C09C4EE}">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93E397BB-3139-4218-9E3A-06AB22474FDF}">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B9E6CEC8-2587-4320-8284-B06F844BACA0}">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A194DF00-5557-4876-AE2E-2B5C42447504}">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C381B44B-FD4A-4BCD-910A-B211B20928B7}">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4CED0A29-317D-4223-BC8D-B752EF17FAF0}">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3DF3803E-280B-44DE-9983-8FEFB89CBA8C}">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8D3F2D92-13BA-44D8-8379-C420765CE0A7}">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2A0797FA-C118-42F5-B87D-04A149D29494}">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1AECAD91-0E42-49B5-A990-241A1F444E29}">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957CE9EE-58BD-46A1-B147-0AEB930CFAE3}">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8D54A37F-1B1A-473D-9CBE-7C5D1AFDA4EF}">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4D95B2EB-462F-4000-8BD8-2BD976B0D480}">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7A31E438-7AF7-4A06-A10D-81A652CF98A0}">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82FAA418-29E0-4798-A20A-0FFF8C24ED72}">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ADF3591A-6F0B-4F60-A0AD-39A6F14916B9}">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FAA2C252-D405-49BF-8367-1BFB2DF50026}">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5BAF0CCE-1AFA-48C6-BFE8-6E1C1B9C231F}">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BCC6D2FA-7C8F-424F-8103-0D67E6320E5B}">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49BDFF50-6309-40B5-A4D4-FADF1560C75A}">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6D526021-6120-48B9-B3E3-A4B5B2FF99AE}">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3D5F839E-DC98-4AD6-A374-1B41316B24D4}">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A8638CC2-DC62-4BE1-8E99-51FE06740838}">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0912EF64-8EEC-4CBA-BDFA-7774D83872E0}">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6216CA2B-904A-4F28-A6C7-C1CD8F22B727}">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05D86DA1-FEA3-4A91-829B-A0B4BD39A16E}">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2611F732-E2F4-4DCD-A623-EECB48E50B6C}">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A764718F-993F-4674-BC9E-8E48FACCC982}">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B2E21B13-DE7F-48CD-984C-86811868BF26}">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4E0B2E90-3004-4D40-9901-213B62771F2B}">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B0AE9C79-E17E-4363-B49F-4B82E3E3AA7B}">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9B04BBBF-F693-47B0-AB0C-2ED76C5B24C5}">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79998168889431442"/>
  </sheetPr>
  <dimension ref="A1:BC63"/>
  <sheetViews>
    <sheetView zoomScale="85" zoomScaleNormal="85" workbookViewId="0">
      <pane xSplit="1" ySplit="5" topLeftCell="B6" activePane="bottomRight" state="frozen"/>
      <selection activeCell="A81" sqref="A81"/>
      <selection pane="topRight" activeCell="A81" sqref="A81"/>
      <selection pane="bottomLeft" activeCell="A81" sqref="A81"/>
      <selection pane="bottomRight" activeCell="A46" sqref="A46:XFD46"/>
    </sheetView>
  </sheetViews>
  <sheetFormatPr defaultColWidth="9.109375" defaultRowHeight="13.8" x14ac:dyDescent="0.3"/>
  <cols>
    <col min="1" max="1" width="33.44140625" style="91" customWidth="1"/>
    <col min="2" max="31" width="6.6640625" style="91" customWidth="1"/>
    <col min="32" max="16384" width="9.109375" style="91"/>
  </cols>
  <sheetData>
    <row r="1" spans="1:55" ht="18" x14ac:dyDescent="0.35">
      <c r="A1" s="90" t="s">
        <v>165</v>
      </c>
    </row>
    <row r="2" spans="1:55" x14ac:dyDescent="0.3">
      <c r="A2" s="92"/>
    </row>
    <row r="3" spans="1:55" x14ac:dyDescent="0.3">
      <c r="B3" s="167" t="s">
        <v>0</v>
      </c>
      <c r="C3" s="168"/>
      <c r="D3" s="168"/>
      <c r="E3" s="168"/>
      <c r="F3" s="168"/>
      <c r="G3" s="169"/>
      <c r="H3" s="167" t="s">
        <v>1</v>
      </c>
      <c r="I3" s="168"/>
      <c r="J3" s="168"/>
      <c r="K3" s="168"/>
      <c r="L3" s="168"/>
      <c r="M3" s="169"/>
      <c r="N3" s="167" t="s">
        <v>5</v>
      </c>
      <c r="O3" s="168"/>
      <c r="P3" s="168"/>
      <c r="Q3" s="168"/>
      <c r="R3" s="168"/>
      <c r="S3" s="169"/>
      <c r="T3" s="167" t="s">
        <v>6</v>
      </c>
      <c r="U3" s="168"/>
      <c r="V3" s="168"/>
      <c r="W3" s="168"/>
      <c r="X3" s="168"/>
      <c r="Y3" s="169"/>
      <c r="Z3" s="167" t="s">
        <v>7</v>
      </c>
      <c r="AA3" s="168"/>
      <c r="AB3" s="168"/>
      <c r="AC3" s="168"/>
      <c r="AD3" s="168"/>
      <c r="AE3" s="169"/>
    </row>
    <row r="4" spans="1:55" s="93" customFormat="1" ht="27.6" x14ac:dyDescent="0.3">
      <c r="B4" s="94" t="str">
        <f>GWP!B4</f>
        <v>FW_sep.</v>
      </c>
      <c r="C4" s="95" t="str">
        <f>GWP!C4</f>
        <v>FW_residual</v>
      </c>
      <c r="D4" s="95" t="str">
        <f>GWP!D4</f>
        <v>FW_AD</v>
      </c>
      <c r="E4" s="95" t="str">
        <f>GWP!E4</f>
        <v>FW_Inc</v>
      </c>
      <c r="F4" s="95" t="str">
        <f>GWP!F4</f>
        <v>SS_AD_Inc</v>
      </c>
      <c r="G4" s="96" t="str">
        <f>GWP!G4</f>
        <v>SS_AD_UOL</v>
      </c>
      <c r="H4" s="97" t="str">
        <f>GWP!H4</f>
        <v>FW_sep.</v>
      </c>
      <c r="I4" s="98" t="str">
        <f>GWP!I4</f>
        <v>FW_residual</v>
      </c>
      <c r="J4" s="98" t="str">
        <f>GWP!J4</f>
        <v>FW_AD</v>
      </c>
      <c r="K4" s="98" t="str">
        <f>GWP!K4</f>
        <v>FW_Inc</v>
      </c>
      <c r="L4" s="98" t="str">
        <f>GWP!L4</f>
        <v>SS_AD_Inc</v>
      </c>
      <c r="M4" s="99" t="str">
        <f>GWP!M4</f>
        <v>SS_AD_UOL</v>
      </c>
      <c r="N4" s="97" t="str">
        <f>GWP!N4</f>
        <v>FW_sep.</v>
      </c>
      <c r="O4" s="98" t="str">
        <f>GWP!O4</f>
        <v>FW_residual</v>
      </c>
      <c r="P4" s="98" t="str">
        <f>GWP!P4</f>
        <v>FW_AD</v>
      </c>
      <c r="Q4" s="98" t="str">
        <f>GWP!Q4</f>
        <v>FW_Inc</v>
      </c>
      <c r="R4" s="98" t="str">
        <f>GWP!R4</f>
        <v>SS_AD_Inc</v>
      </c>
      <c r="S4" s="99" t="str">
        <f>GWP!S4</f>
        <v>SS_AD_UOL</v>
      </c>
      <c r="T4" s="97" t="str">
        <f>GWP!T4</f>
        <v>FW_sep.</v>
      </c>
      <c r="U4" s="98" t="str">
        <f>GWP!U4</f>
        <v>FW_residual</v>
      </c>
      <c r="V4" s="98" t="str">
        <f>GWP!V4</f>
        <v>FW_AD</v>
      </c>
      <c r="W4" s="98" t="str">
        <f>GWP!W4</f>
        <v>FW_Inc</v>
      </c>
      <c r="X4" s="98" t="str">
        <f>GWP!X4</f>
        <v>SS_AD_Inc</v>
      </c>
      <c r="Y4" s="99" t="str">
        <f>GWP!Y4</f>
        <v>SS_AD_UOL</v>
      </c>
      <c r="Z4" s="97" t="str">
        <f>GWP!Z4</f>
        <v>FW_sep.</v>
      </c>
      <c r="AA4" s="98" t="str">
        <f>GWP!AA4</f>
        <v>FW_residual</v>
      </c>
      <c r="AB4" s="98" t="str">
        <f>GWP!AB4</f>
        <v>FW_AD</v>
      </c>
      <c r="AC4" s="98" t="str">
        <f>GWP!AC4</f>
        <v>FW_Inc</v>
      </c>
      <c r="AD4" s="98" t="str">
        <f>GWP!AD4</f>
        <v>SS_AD_Inc</v>
      </c>
      <c r="AE4" s="99" t="str">
        <f>GWP!AE4</f>
        <v>SS_AD_UOL</v>
      </c>
    </row>
    <row r="5" spans="1:55" s="93" customFormat="1" ht="27.6" x14ac:dyDescent="0.3">
      <c r="B5" s="100" t="s">
        <v>40</v>
      </c>
      <c r="C5" s="101" t="str">
        <f t="shared" ref="C5:AE5" si="0">B5</f>
        <v>kBq U235</v>
      </c>
      <c r="D5" s="101" t="str">
        <f t="shared" si="0"/>
        <v>kBq U235</v>
      </c>
      <c r="E5" s="101" t="str">
        <f t="shared" si="0"/>
        <v>kBq U235</v>
      </c>
      <c r="F5" s="101" t="str">
        <f t="shared" si="0"/>
        <v>kBq U235</v>
      </c>
      <c r="G5" s="102" t="str">
        <f t="shared" si="0"/>
        <v>kBq U235</v>
      </c>
      <c r="H5" s="100" t="str">
        <f t="shared" si="0"/>
        <v>kBq U235</v>
      </c>
      <c r="I5" s="101" t="str">
        <f t="shared" si="0"/>
        <v>kBq U235</v>
      </c>
      <c r="J5" s="101" t="str">
        <f t="shared" si="0"/>
        <v>kBq U235</v>
      </c>
      <c r="K5" s="101" t="str">
        <f t="shared" si="0"/>
        <v>kBq U235</v>
      </c>
      <c r="L5" s="101" t="str">
        <f t="shared" si="0"/>
        <v>kBq U235</v>
      </c>
      <c r="M5" s="102" t="str">
        <f t="shared" si="0"/>
        <v>kBq U235</v>
      </c>
      <c r="N5" s="100" t="str">
        <f t="shared" si="0"/>
        <v>kBq U235</v>
      </c>
      <c r="O5" s="101" t="str">
        <f t="shared" si="0"/>
        <v>kBq U235</v>
      </c>
      <c r="P5" s="101" t="str">
        <f t="shared" si="0"/>
        <v>kBq U235</v>
      </c>
      <c r="Q5" s="101" t="str">
        <f t="shared" si="0"/>
        <v>kBq U235</v>
      </c>
      <c r="R5" s="101" t="str">
        <f t="shared" si="0"/>
        <v>kBq U235</v>
      </c>
      <c r="S5" s="102" t="str">
        <f t="shared" si="0"/>
        <v>kBq U235</v>
      </c>
      <c r="T5" s="100" t="str">
        <f t="shared" si="0"/>
        <v>kBq U235</v>
      </c>
      <c r="U5" s="101" t="str">
        <f t="shared" si="0"/>
        <v>kBq U235</v>
      </c>
      <c r="V5" s="101" t="str">
        <f t="shared" si="0"/>
        <v>kBq U235</v>
      </c>
      <c r="W5" s="101" t="str">
        <f t="shared" si="0"/>
        <v>kBq U235</v>
      </c>
      <c r="X5" s="101" t="str">
        <f t="shared" si="0"/>
        <v>kBq U235</v>
      </c>
      <c r="Y5" s="102" t="str">
        <f t="shared" si="0"/>
        <v>kBq U235</v>
      </c>
      <c r="Z5" s="100" t="str">
        <f t="shared" si="0"/>
        <v>kBq U235</v>
      </c>
      <c r="AA5" s="101" t="str">
        <f t="shared" si="0"/>
        <v>kBq U235</v>
      </c>
      <c r="AB5" s="101" t="str">
        <f t="shared" si="0"/>
        <v>kBq U235</v>
      </c>
      <c r="AC5" s="101" t="str">
        <f t="shared" si="0"/>
        <v>kBq U235</v>
      </c>
      <c r="AD5" s="101" t="str">
        <f t="shared" si="0"/>
        <v>kBq U235</v>
      </c>
      <c r="AE5" s="102" t="str">
        <f t="shared" si="0"/>
        <v>kBq U235</v>
      </c>
    </row>
    <row r="6" spans="1:55" x14ac:dyDescent="0.3">
      <c r="A6" s="114" t="str">
        <f>GWP!A6</f>
        <v>PHA_refinery+PHA refinery</v>
      </c>
      <c r="B6" s="103">
        <v>0.21350277631372921</v>
      </c>
      <c r="C6" s="104">
        <v>0.21571688014160714</v>
      </c>
      <c r="D6" s="104">
        <v>0.21230667637256795</v>
      </c>
      <c r="E6" s="104">
        <v>0.21408671056532541</v>
      </c>
      <c r="F6" s="104">
        <v>0.21451672582872558</v>
      </c>
      <c r="G6" s="105">
        <v>0.21331637118210361</v>
      </c>
      <c r="H6" s="103">
        <v>0.10001082499696114</v>
      </c>
      <c r="I6" s="104">
        <v>9.5943698175470327E-2</v>
      </c>
      <c r="J6" s="104">
        <v>9.949663707087715E-2</v>
      </c>
      <c r="K6" s="104">
        <v>9.8290666324660519E-2</v>
      </c>
      <c r="L6" s="104">
        <v>9.9669495308084985E-2</v>
      </c>
      <c r="M6" s="105">
        <v>9.9062868074819177E-2</v>
      </c>
      <c r="N6" s="103">
        <v>8.2920868542222831E-2</v>
      </c>
      <c r="O6" s="104">
        <v>8.3137189514640497E-2</v>
      </c>
      <c r="P6" s="104">
        <v>8.4310577861615818E-2</v>
      </c>
      <c r="Q6" s="104">
        <v>8.5236952489093215E-2</v>
      </c>
      <c r="R6" s="104">
        <v>8.3556332074505565E-2</v>
      </c>
      <c r="S6" s="105">
        <v>8.3526651256366186E-2</v>
      </c>
      <c r="T6" s="103">
        <v>0.47773904911182147</v>
      </c>
      <c r="U6" s="104">
        <v>0.47653978384210482</v>
      </c>
      <c r="V6" s="104">
        <v>0.47717684463366639</v>
      </c>
      <c r="W6" s="104">
        <v>0.4793317142567039</v>
      </c>
      <c r="X6" s="104">
        <v>0.47836128116165533</v>
      </c>
      <c r="Y6" s="105">
        <v>0.48266494783524955</v>
      </c>
      <c r="Z6" s="103">
        <v>8.8119661799784615E-2</v>
      </c>
      <c r="AA6" s="104">
        <v>8.8257507740538227E-2</v>
      </c>
      <c r="AB6" s="104">
        <v>8.7361118599891846E-2</v>
      </c>
      <c r="AC6" s="104">
        <v>8.6908571353838796E-2</v>
      </c>
      <c r="AD6" s="104">
        <v>8.5457437819205673E-2</v>
      </c>
      <c r="AE6" s="105">
        <v>8.7132197912837286E-2</v>
      </c>
    </row>
    <row r="7" spans="1:55" x14ac:dyDescent="0.3">
      <c r="A7" s="114" t="str">
        <f>GWP!A7</f>
        <v>PHA_refinery+Collection</v>
      </c>
      <c r="B7" s="106">
        <v>1.5133561887137199E-2</v>
      </c>
      <c r="C7" s="107">
        <v>1.5182225750953833E-2</v>
      </c>
      <c r="D7" s="107">
        <v>1.5113769842798646E-2</v>
      </c>
      <c r="E7" s="107">
        <v>1.4199973262464137E-2</v>
      </c>
      <c r="F7" s="107">
        <v>1.5195107872117959E-2</v>
      </c>
      <c r="G7" s="108">
        <v>1.5121123091788135E-2</v>
      </c>
      <c r="H7" s="106">
        <v>5.8370922997303662E-2</v>
      </c>
      <c r="I7" s="107">
        <v>5.8232424370041065E-2</v>
      </c>
      <c r="J7" s="107">
        <v>5.846640718415308E-2</v>
      </c>
      <c r="K7" s="107">
        <v>5.848192704464155E-2</v>
      </c>
      <c r="L7" s="107">
        <v>5.8338708531468178E-2</v>
      </c>
      <c r="M7" s="108">
        <v>5.8338547822812482E-2</v>
      </c>
      <c r="N7" s="106">
        <v>9.6001162078280626E-3</v>
      </c>
      <c r="O7" s="107">
        <v>9.5674246871785013E-3</v>
      </c>
      <c r="P7" s="107">
        <v>9.5428544408951571E-3</v>
      </c>
      <c r="Q7" s="107">
        <v>9.1825971816173503E-3</v>
      </c>
      <c r="R7" s="107">
        <v>9.6143817090509689E-3</v>
      </c>
      <c r="S7" s="108">
        <v>9.5494638220467078E-3</v>
      </c>
      <c r="T7" s="106">
        <v>4.6688464076607976E-2</v>
      </c>
      <c r="U7" s="107">
        <v>4.6868314473045049E-2</v>
      </c>
      <c r="V7" s="107">
        <v>4.6992774861111204E-2</v>
      </c>
      <c r="W7" s="107">
        <v>4.6716991785148293E-2</v>
      </c>
      <c r="X7" s="107">
        <v>4.6763061004967958E-2</v>
      </c>
      <c r="Y7" s="108">
        <v>4.6813575964922138E-2</v>
      </c>
      <c r="Z7" s="106">
        <v>2.6951291788143358E-2</v>
      </c>
      <c r="AA7" s="107">
        <v>2.7273880541173405E-2</v>
      </c>
      <c r="AB7" s="107">
        <v>2.6855054579391923E-2</v>
      </c>
      <c r="AC7" s="107">
        <v>2.711647541766652E-2</v>
      </c>
      <c r="AD7" s="107">
        <v>2.6994209653463046E-2</v>
      </c>
      <c r="AE7" s="108">
        <v>2.7010190478567151E-2</v>
      </c>
    </row>
    <row r="8" spans="1:55" x14ac:dyDescent="0.3">
      <c r="A8" s="114" t="str">
        <f>GWP!A8</f>
        <v>PHA_waste+Direct AD</v>
      </c>
      <c r="B8" s="106">
        <v>1.1602509974016918E-2</v>
      </c>
      <c r="C8" s="107">
        <v>1.1493598212899433E-2</v>
      </c>
      <c r="D8" s="107">
        <v>1.1539540376851719E-2</v>
      </c>
      <c r="E8" s="107">
        <v>1.1687765309596051E-2</v>
      </c>
      <c r="F8" s="107">
        <v>3.1505744398643031E-2</v>
      </c>
      <c r="G8" s="108">
        <v>3.1269730167861248E-2</v>
      </c>
      <c r="H8" s="106">
        <v>2.1199207744596896E-2</v>
      </c>
      <c r="I8" s="107">
        <v>2.1638680928522773E-2</v>
      </c>
      <c r="J8" s="107">
        <v>2.1606193673594447E-2</v>
      </c>
      <c r="K8" s="107">
        <v>2.1416927520658612E-2</v>
      </c>
      <c r="L8" s="107">
        <v>2.1349478737089971E-2</v>
      </c>
      <c r="M8" s="108">
        <v>2.1634989711306687E-2</v>
      </c>
      <c r="N8" s="106">
        <v>1.6051401927897446E-2</v>
      </c>
      <c r="O8" s="107">
        <v>1.5690972263194065E-2</v>
      </c>
      <c r="P8" s="107">
        <v>1.5801586833549229E-2</v>
      </c>
      <c r="Q8" s="107">
        <v>1.5544016446871768E-2</v>
      </c>
      <c r="R8" s="107">
        <v>2.3715942004875458E-2</v>
      </c>
      <c r="S8" s="108">
        <v>2.3367510148150913E-2</v>
      </c>
      <c r="T8" s="106">
        <v>3.4162960658379392E-2</v>
      </c>
      <c r="U8" s="107">
        <v>3.4628190932970052E-2</v>
      </c>
      <c r="V8" s="107">
        <v>3.4250324820737074E-2</v>
      </c>
      <c r="W8" s="107">
        <v>3.4805480740862531E-2</v>
      </c>
      <c r="X8" s="107">
        <v>3.4309767973693055E-2</v>
      </c>
      <c r="Y8" s="108">
        <v>3.4380156969026569E-2</v>
      </c>
      <c r="Z8" s="106">
        <v>9.8180358792521391E-3</v>
      </c>
      <c r="AA8" s="107">
        <v>9.8465538926311384E-3</v>
      </c>
      <c r="AB8" s="107">
        <v>9.7260710039881668E-3</v>
      </c>
      <c r="AC8" s="107">
        <v>9.774853323668016E-3</v>
      </c>
      <c r="AD8" s="107">
        <v>2.134455858632528E-2</v>
      </c>
      <c r="AE8" s="108">
        <v>2.1946902724427522E-2</v>
      </c>
    </row>
    <row r="9" spans="1:55" x14ac:dyDescent="0.3">
      <c r="A9" s="114" t="str">
        <f>GWP!A9</f>
        <v>PHA_waste+Biogas use+avoided</v>
      </c>
      <c r="B9" s="106">
        <v>-6.1884888552082386E-2</v>
      </c>
      <c r="C9" s="107">
        <v>-6.1862711828192564E-2</v>
      </c>
      <c r="D9" s="107">
        <v>-6.1748840370369207E-2</v>
      </c>
      <c r="E9" s="107">
        <v>-6.1966604532758748E-2</v>
      </c>
      <c r="F9" s="107">
        <v>-0.15159736121664871</v>
      </c>
      <c r="G9" s="108">
        <v>-0.15019579381486506</v>
      </c>
      <c r="H9" s="106">
        <v>-2.258095234412642E-2</v>
      </c>
      <c r="I9" s="107">
        <v>-2.2504190501454198E-2</v>
      </c>
      <c r="J9" s="107">
        <v>-2.2475506284377996E-2</v>
      </c>
      <c r="K9" s="107">
        <v>-2.2377334156884653E-2</v>
      </c>
      <c r="L9" s="107">
        <v>-2.2394208323293693E-2</v>
      </c>
      <c r="M9" s="108">
        <v>-2.237671233622256E-2</v>
      </c>
      <c r="N9" s="106">
        <v>-3.3968257412286579E-3</v>
      </c>
      <c r="O9" s="107">
        <v>-3.3778221672645953E-3</v>
      </c>
      <c r="P9" s="107">
        <v>-3.4218429791673254E-3</v>
      </c>
      <c r="Q9" s="107">
        <v>-3.2585640300836697E-3</v>
      </c>
      <c r="R9" s="107">
        <v>-5.1279322523089099E-3</v>
      </c>
      <c r="S9" s="108">
        <v>-5.0837062760403715E-3</v>
      </c>
      <c r="T9" s="106">
        <v>-0.56903008475200045</v>
      </c>
      <c r="U9" s="107">
        <v>-0.558421483340103</v>
      </c>
      <c r="V9" s="107">
        <v>-0.55647701730561816</v>
      </c>
      <c r="W9" s="107">
        <v>-0.56147873811304494</v>
      </c>
      <c r="X9" s="107">
        <v>-0.56381654056641684</v>
      </c>
      <c r="Y9" s="108">
        <v>-0.5629181140850773</v>
      </c>
      <c r="Z9" s="106">
        <v>-2.5737147452315093E-3</v>
      </c>
      <c r="AA9" s="107">
        <v>-2.5752936748043606E-3</v>
      </c>
      <c r="AB9" s="107">
        <v>-2.572132664178702E-3</v>
      </c>
      <c r="AC9" s="107">
        <v>-2.5768065581135207E-3</v>
      </c>
      <c r="AD9" s="107">
        <v>-5.3836245253246007E-3</v>
      </c>
      <c r="AE9" s="108">
        <v>-5.4426609022000944E-3</v>
      </c>
    </row>
    <row r="10" spans="1:55" x14ac:dyDescent="0.3">
      <c r="A10" s="114" t="str">
        <f>GWP!A10</f>
        <v>PHA_waste+Composting</v>
      </c>
      <c r="B10" s="106">
        <v>1.8573447531200264E-2</v>
      </c>
      <c r="C10" s="107">
        <v>1.8862561907564076E-2</v>
      </c>
      <c r="D10" s="107">
        <v>1.8898102567911686E-2</v>
      </c>
      <c r="E10" s="107">
        <v>1.8657729628620529E-2</v>
      </c>
      <c r="F10" s="107">
        <v>0</v>
      </c>
      <c r="G10" s="108">
        <v>3.0868055347826467E-2</v>
      </c>
      <c r="H10" s="106">
        <v>0</v>
      </c>
      <c r="I10" s="107">
        <v>0</v>
      </c>
      <c r="J10" s="107">
        <v>0</v>
      </c>
      <c r="K10" s="107">
        <v>0</v>
      </c>
      <c r="L10" s="107">
        <v>0</v>
      </c>
      <c r="M10" s="108">
        <v>0</v>
      </c>
      <c r="N10" s="106">
        <v>5.8289820133952432E-3</v>
      </c>
      <c r="O10" s="107">
        <v>5.874548661199689E-3</v>
      </c>
      <c r="P10" s="107">
        <v>5.8231262645104063E-3</v>
      </c>
      <c r="Q10" s="107">
        <v>5.9142970464343492E-3</v>
      </c>
      <c r="R10" s="107">
        <v>0</v>
      </c>
      <c r="S10" s="108">
        <v>7.4206432511233905E-3</v>
      </c>
      <c r="T10" s="106">
        <v>0</v>
      </c>
      <c r="U10" s="107">
        <v>0</v>
      </c>
      <c r="V10" s="107">
        <v>0</v>
      </c>
      <c r="W10" s="107">
        <v>0</v>
      </c>
      <c r="X10" s="107">
        <v>0</v>
      </c>
      <c r="Y10" s="108">
        <v>0</v>
      </c>
      <c r="Z10" s="106">
        <v>6.5996018726894928E-3</v>
      </c>
      <c r="AA10" s="107">
        <v>6.5449942219546389E-3</v>
      </c>
      <c r="AB10" s="107">
        <v>6.5469802007643522E-3</v>
      </c>
      <c r="AC10" s="107">
        <v>6.4905822601345866E-3</v>
      </c>
      <c r="AD10" s="107">
        <v>0</v>
      </c>
      <c r="AE10" s="108">
        <v>5.8431996452194043E-3</v>
      </c>
    </row>
    <row r="11" spans="1:55" x14ac:dyDescent="0.3">
      <c r="A11" s="114" t="str">
        <f>GWP!A11</f>
        <v>PHA_waste+UOL</v>
      </c>
      <c r="B11" s="106">
        <v>-1.8122024297704726E-2</v>
      </c>
      <c r="C11" s="107">
        <v>-1.8131232656030137E-2</v>
      </c>
      <c r="D11" s="107">
        <v>-1.8117736935602036E-2</v>
      </c>
      <c r="E11" s="107">
        <v>-1.8137658928864441E-2</v>
      </c>
      <c r="F11" s="107">
        <v>0</v>
      </c>
      <c r="G11" s="108">
        <v>-2.1001525674798027E-2</v>
      </c>
      <c r="H11" s="106">
        <v>0</v>
      </c>
      <c r="I11" s="107">
        <v>0</v>
      </c>
      <c r="J11" s="107">
        <v>0</v>
      </c>
      <c r="K11" s="107">
        <v>0</v>
      </c>
      <c r="L11" s="107">
        <v>0</v>
      </c>
      <c r="M11" s="108">
        <v>-2.4861475828539214E-2</v>
      </c>
      <c r="N11" s="106">
        <v>-9.2202834092861927E-3</v>
      </c>
      <c r="O11" s="107">
        <v>-9.1117824848798556E-3</v>
      </c>
      <c r="P11" s="107">
        <v>-9.1636416949616162E-3</v>
      </c>
      <c r="Q11" s="107">
        <v>-9.0435726821574448E-3</v>
      </c>
      <c r="R11" s="107">
        <v>0</v>
      </c>
      <c r="S11" s="108">
        <v>-1.759873162041772E-2</v>
      </c>
      <c r="T11" s="106">
        <v>-1.5583883111820138E-2</v>
      </c>
      <c r="U11" s="107">
        <v>-1.4938007644045155E-2</v>
      </c>
      <c r="V11" s="107">
        <v>-1.5417146715659281E-2</v>
      </c>
      <c r="W11" s="107">
        <v>-1.5282162088180657E-2</v>
      </c>
      <c r="X11" s="107">
        <v>0</v>
      </c>
      <c r="Y11" s="108">
        <v>-1.495646867526367E-2</v>
      </c>
      <c r="Z11" s="106">
        <v>-1.2963545423778214E-2</v>
      </c>
      <c r="AA11" s="107">
        <v>-1.2836528628705086E-2</v>
      </c>
      <c r="AB11" s="107">
        <v>-1.3153260236951281E-2</v>
      </c>
      <c r="AC11" s="107">
        <v>-1.2883031552883709E-2</v>
      </c>
      <c r="AD11" s="107">
        <v>0</v>
      </c>
      <c r="AE11" s="108">
        <v>-1.383231807606426E-2</v>
      </c>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row>
    <row r="12" spans="1:55" x14ac:dyDescent="0.3">
      <c r="A12" s="114" t="str">
        <f>GWP!A12</f>
        <v>PHA_waste+Incineration+MBT(direct)</v>
      </c>
      <c r="B12" s="106">
        <v>1.8292266184702314E-2</v>
      </c>
      <c r="C12" s="107">
        <v>1.8493161360845285E-2</v>
      </c>
      <c r="D12" s="107">
        <v>1.8275118088579876E-2</v>
      </c>
      <c r="E12" s="107">
        <v>1.9977633415264966E-2</v>
      </c>
      <c r="F12" s="107">
        <v>6.7565515425136016E-2</v>
      </c>
      <c r="G12" s="108">
        <v>1.0952322547791238E-2</v>
      </c>
      <c r="H12" s="106">
        <v>1.5922174949781671E-2</v>
      </c>
      <c r="I12" s="107">
        <v>1.5800067659197045E-2</v>
      </c>
      <c r="J12" s="107">
        <v>1.588602843315496E-2</v>
      </c>
      <c r="K12" s="107">
        <v>1.5924090521008787E-2</v>
      </c>
      <c r="L12" s="107">
        <v>1.5904257217916752E-2</v>
      </c>
      <c r="M12" s="108">
        <v>6.4176137236918052E-3</v>
      </c>
      <c r="N12" s="106">
        <v>8.6076115685065815E-4</v>
      </c>
      <c r="O12" s="107">
        <v>8.4945779759980236E-4</v>
      </c>
      <c r="P12" s="107">
        <v>8.3929021104507825E-4</v>
      </c>
      <c r="Q12" s="107">
        <v>1.8264824762967201E-3</v>
      </c>
      <c r="R12" s="107">
        <v>1.0831147359800723E-2</v>
      </c>
      <c r="S12" s="108">
        <v>8.5356218817504248E-4</v>
      </c>
      <c r="T12" s="106">
        <v>7.7982117339590054E-2</v>
      </c>
      <c r="U12" s="107">
        <v>7.7845479001724824E-2</v>
      </c>
      <c r="V12" s="107">
        <v>7.8006469580333318E-2</v>
      </c>
      <c r="W12" s="107">
        <v>7.9123527378628308E-2</v>
      </c>
      <c r="X12" s="107">
        <v>0.17509763978900394</v>
      </c>
      <c r="Y12" s="108">
        <v>7.7488102531653155E-2</v>
      </c>
      <c r="Z12" s="106">
        <v>4.0487304693675926E-4</v>
      </c>
      <c r="AA12" s="107">
        <v>4.0482775504573147E-4</v>
      </c>
      <c r="AB12" s="107">
        <v>4.0482980037422945E-4</v>
      </c>
      <c r="AC12" s="107">
        <v>1.7799420518407581E-3</v>
      </c>
      <c r="AD12" s="107">
        <v>6.8920230869018153E-3</v>
      </c>
      <c r="AE12" s="108">
        <v>4.0360097125012102E-4</v>
      </c>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row>
    <row r="13" spans="1:55" ht="27.6" x14ac:dyDescent="0.3">
      <c r="A13" s="114" t="str">
        <f>GWP!A13</f>
        <v>PHA_waste+Avoided energy (incineration+MBT)</v>
      </c>
      <c r="B13" s="106">
        <v>-1.8305557759777862E-2</v>
      </c>
      <c r="C13" s="107">
        <v>-1.83048468890336E-2</v>
      </c>
      <c r="D13" s="107">
        <v>-1.8299089846439916E-2</v>
      </c>
      <c r="E13" s="107">
        <v>-2.8672592586227067E-2</v>
      </c>
      <c r="F13" s="107">
        <v>-5.3064911296043113E-2</v>
      </c>
      <c r="G13" s="108">
        <v>-6.1272135883410723E-3</v>
      </c>
      <c r="H13" s="106">
        <v>-1.4465125277264923E-2</v>
      </c>
      <c r="I13" s="107">
        <v>-1.4291446605182952E-2</v>
      </c>
      <c r="J13" s="107">
        <v>-1.3908602832428793E-2</v>
      </c>
      <c r="K13" s="107">
        <v>-1.4214541515745116E-2</v>
      </c>
      <c r="L13" s="107">
        <v>-1.4192600982937424E-2</v>
      </c>
      <c r="M13" s="108">
        <v>-3.8792088778997333E-3</v>
      </c>
      <c r="N13" s="106">
        <v>-2.9140101168654913E-4</v>
      </c>
      <c r="O13" s="107">
        <v>-2.8576947533371017E-4</v>
      </c>
      <c r="P13" s="107">
        <v>-2.8339574063451333E-4</v>
      </c>
      <c r="Q13" s="107">
        <v>-7.6096605673314701E-4</v>
      </c>
      <c r="R13" s="107">
        <v>-7.6494432109551946E-4</v>
      </c>
      <c r="S13" s="108">
        <v>-2.8992422010993852E-4</v>
      </c>
      <c r="T13" s="106">
        <v>-2.8885549498682873E-2</v>
      </c>
      <c r="U13" s="107">
        <v>-2.8395322781994674E-2</v>
      </c>
      <c r="V13" s="107">
        <v>-2.7467386114087583E-2</v>
      </c>
      <c r="W13" s="107">
        <v>-2.981107743408086E-2</v>
      </c>
      <c r="X13" s="107">
        <v>-0.10917831542285859</v>
      </c>
      <c r="Y13" s="108">
        <v>-2.7813360283654803E-2</v>
      </c>
      <c r="Z13" s="106">
        <v>0</v>
      </c>
      <c r="AA13" s="107">
        <v>0</v>
      </c>
      <c r="AB13" s="107">
        <v>0</v>
      </c>
      <c r="AC13" s="107">
        <v>-3.1573320164723453E-3</v>
      </c>
      <c r="AD13" s="107">
        <v>-1.8870765286541655E-3</v>
      </c>
      <c r="AE13" s="108">
        <v>0</v>
      </c>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row>
    <row r="14" spans="1:55" x14ac:dyDescent="0.3">
      <c r="A14" s="114" t="str">
        <f>GWP!A14</f>
        <v>PHA_waste+Landfill</v>
      </c>
      <c r="B14" s="106">
        <v>0</v>
      </c>
      <c r="C14" s="107">
        <v>0</v>
      </c>
      <c r="D14" s="107">
        <v>0</v>
      </c>
      <c r="E14" s="107">
        <v>0</v>
      </c>
      <c r="F14" s="107">
        <v>0</v>
      </c>
      <c r="G14" s="108">
        <v>0</v>
      </c>
      <c r="H14" s="106">
        <v>0</v>
      </c>
      <c r="I14" s="107">
        <v>0</v>
      </c>
      <c r="J14" s="107">
        <v>0</v>
      </c>
      <c r="K14" s="107">
        <v>0</v>
      </c>
      <c r="L14" s="107">
        <v>0</v>
      </c>
      <c r="M14" s="108">
        <v>0</v>
      </c>
      <c r="N14" s="106">
        <v>-1.339266435564107E-5</v>
      </c>
      <c r="O14" s="107">
        <v>-1.3734363059222501E-5</v>
      </c>
      <c r="P14" s="107">
        <v>-1.4523181669830463E-5</v>
      </c>
      <c r="Q14" s="107">
        <v>0</v>
      </c>
      <c r="R14" s="107">
        <v>-1.1909116742174278E-5</v>
      </c>
      <c r="S14" s="108">
        <v>-1.3803928043206769E-5</v>
      </c>
      <c r="T14" s="106">
        <v>0</v>
      </c>
      <c r="U14" s="107">
        <v>0</v>
      </c>
      <c r="V14" s="107">
        <v>0</v>
      </c>
      <c r="W14" s="107">
        <v>0</v>
      </c>
      <c r="X14" s="107">
        <v>0</v>
      </c>
      <c r="Y14" s="108">
        <v>0</v>
      </c>
      <c r="Z14" s="106">
        <v>-5.2447317523118802E-5</v>
      </c>
      <c r="AA14" s="107">
        <v>-5.4315824756807646E-5</v>
      </c>
      <c r="AB14" s="107">
        <v>-5.7623155109590035E-5</v>
      </c>
      <c r="AC14" s="107">
        <v>0</v>
      </c>
      <c r="AD14" s="107">
        <v>-5.8426417528246101E-5</v>
      </c>
      <c r="AE14" s="108">
        <v>-5.6796698359783376E-5</v>
      </c>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row>
    <row r="15" spans="1:55" x14ac:dyDescent="0.3">
      <c r="A15" s="114" t="str">
        <f>GWP!A15</f>
        <v>PHA_waste+WWTP+dew</v>
      </c>
      <c r="B15" s="110">
        <v>7.088592245412241E-2</v>
      </c>
      <c r="C15" s="111">
        <v>7.2130944971325162E-2</v>
      </c>
      <c r="D15" s="111">
        <v>7.0951610565382212E-2</v>
      </c>
      <c r="E15" s="111">
        <v>7.1286196890514783E-2</v>
      </c>
      <c r="F15" s="111">
        <v>6.7824558157476761E-2</v>
      </c>
      <c r="G15" s="112">
        <v>6.8293636360459264E-2</v>
      </c>
      <c r="H15" s="110">
        <v>7.3104577987433778E-2</v>
      </c>
      <c r="I15" s="111">
        <v>7.1985202569718118E-2</v>
      </c>
      <c r="J15" s="111">
        <v>7.2081092709380595E-2</v>
      </c>
      <c r="K15" s="111">
        <v>7.2832208084466402E-2</v>
      </c>
      <c r="L15" s="111">
        <v>7.2051381885005553E-2</v>
      </c>
      <c r="M15" s="112">
        <v>9.663252555640451E-3</v>
      </c>
      <c r="N15" s="110">
        <v>6.5662463714027314E-2</v>
      </c>
      <c r="O15" s="111">
        <v>6.4458603760680883E-2</v>
      </c>
      <c r="P15" s="111">
        <v>6.4786898115455654E-2</v>
      </c>
      <c r="Q15" s="111">
        <v>6.4815343182520108E-2</v>
      </c>
      <c r="R15" s="111">
        <v>6.4443002447772901E-2</v>
      </c>
      <c r="S15" s="112">
        <v>6.3499678825189282E-2</v>
      </c>
      <c r="T15" s="110">
        <v>1.4240421209847032E-2</v>
      </c>
      <c r="U15" s="111">
        <v>1.4245556363870086E-2</v>
      </c>
      <c r="V15" s="111">
        <v>1.4193110579366773E-2</v>
      </c>
      <c r="W15" s="111">
        <v>1.4228582313767942E-2</v>
      </c>
      <c r="X15" s="111">
        <v>0.10388410337938841</v>
      </c>
      <c r="Y15" s="112">
        <v>1.4186296165199784E-2</v>
      </c>
      <c r="Z15" s="110">
        <v>8.1320350901479904E-2</v>
      </c>
      <c r="AA15" s="111">
        <v>8.2297361353689993E-2</v>
      </c>
      <c r="AB15" s="111">
        <v>8.0813478525777652E-2</v>
      </c>
      <c r="AC15" s="111">
        <v>8.1844709150395947E-2</v>
      </c>
      <c r="AD15" s="111">
        <v>8.1080104719262275E-2</v>
      </c>
      <c r="AE15" s="112">
        <v>8.1609100609163557E-2</v>
      </c>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row>
    <row r="16" spans="1:55" x14ac:dyDescent="0.3">
      <c r="A16" s="114" t="str">
        <f>GWP!A16</f>
        <v>Food waste_CF+PHA refinery</v>
      </c>
      <c r="B16" s="103">
        <v>0</v>
      </c>
      <c r="C16" s="104">
        <v>0</v>
      </c>
      <c r="D16" s="104">
        <v>0</v>
      </c>
      <c r="E16" s="104">
        <v>0</v>
      </c>
      <c r="F16" s="104">
        <v>0</v>
      </c>
      <c r="G16" s="105">
        <v>0</v>
      </c>
      <c r="H16" s="103">
        <v>0</v>
      </c>
      <c r="I16" s="104">
        <v>0</v>
      </c>
      <c r="J16" s="104">
        <v>0</v>
      </c>
      <c r="K16" s="104">
        <v>0</v>
      </c>
      <c r="L16" s="104">
        <v>0</v>
      </c>
      <c r="M16" s="105">
        <v>0</v>
      </c>
      <c r="N16" s="103">
        <v>0</v>
      </c>
      <c r="O16" s="104">
        <v>0</v>
      </c>
      <c r="P16" s="104">
        <v>0</v>
      </c>
      <c r="Q16" s="104">
        <v>0</v>
      </c>
      <c r="R16" s="104">
        <v>0</v>
      </c>
      <c r="S16" s="105">
        <v>0</v>
      </c>
      <c r="T16" s="103">
        <v>0</v>
      </c>
      <c r="U16" s="104">
        <v>0</v>
      </c>
      <c r="V16" s="104">
        <v>0</v>
      </c>
      <c r="W16" s="104">
        <v>0</v>
      </c>
      <c r="X16" s="104">
        <v>0</v>
      </c>
      <c r="Y16" s="105">
        <v>0</v>
      </c>
      <c r="Z16" s="103">
        <v>0</v>
      </c>
      <c r="AA16" s="104">
        <v>0</v>
      </c>
      <c r="AB16" s="104">
        <v>0</v>
      </c>
      <c r="AC16" s="104">
        <v>0</v>
      </c>
      <c r="AD16" s="104">
        <v>0</v>
      </c>
      <c r="AE16" s="105">
        <v>0</v>
      </c>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row>
    <row r="17" spans="1:55" x14ac:dyDescent="0.3">
      <c r="A17" s="114" t="str">
        <f>GWP!A17</f>
        <v>Food waste_CF+Collection</v>
      </c>
      <c r="B17" s="106">
        <v>-1.5194317397567445E-2</v>
      </c>
      <c r="C17" s="107">
        <v>-1.8948417625654055E-2</v>
      </c>
      <c r="D17" s="107">
        <v>-1.517780964920085E-2</v>
      </c>
      <c r="E17" s="107">
        <v>-1.0178836535498179E-2</v>
      </c>
      <c r="F17" s="107">
        <v>-1.5255860774120607E-2</v>
      </c>
      <c r="G17" s="108">
        <v>-1.5183566264986943E-2</v>
      </c>
      <c r="H17" s="106">
        <v>-5.8370922997303662E-2</v>
      </c>
      <c r="I17" s="107">
        <v>-7.6981711490233589E-3</v>
      </c>
      <c r="J17" s="107">
        <v>-5.846640718415308E-2</v>
      </c>
      <c r="K17" s="107">
        <v>-7.7133494242873912E-3</v>
      </c>
      <c r="L17" s="107">
        <v>-5.8338708531468178E-2</v>
      </c>
      <c r="M17" s="108">
        <v>-5.8338547822812482E-2</v>
      </c>
      <c r="N17" s="106">
        <v>-9.7064526944536118E-3</v>
      </c>
      <c r="O17" s="107">
        <v>-1.2438332229726361E-2</v>
      </c>
      <c r="P17" s="107">
        <v>-9.6489552744420948E-3</v>
      </c>
      <c r="Q17" s="107">
        <v>-8.8678572049436365E-3</v>
      </c>
      <c r="R17" s="107">
        <v>-9.7225095524535576E-3</v>
      </c>
      <c r="S17" s="108">
        <v>-9.6571388145900629E-3</v>
      </c>
      <c r="T17" s="106">
        <v>-4.5108937297360721E-2</v>
      </c>
      <c r="U17" s="107">
        <v>-6.6294636532611376E-2</v>
      </c>
      <c r="V17" s="107">
        <v>-4.6992774861111204E-2</v>
      </c>
      <c r="W17" s="107">
        <v>-6.6442023082818741E-2</v>
      </c>
      <c r="X17" s="107">
        <v>-4.5144721205752476E-2</v>
      </c>
      <c r="Y17" s="108">
        <v>-4.526071072835542E-2</v>
      </c>
      <c r="Z17" s="106">
        <v>-1.0568882788735299E-2</v>
      </c>
      <c r="AA17" s="107">
        <v>-1.1926873379433725E-2</v>
      </c>
      <c r="AB17" s="107">
        <v>-2.6899999863970667E-2</v>
      </c>
      <c r="AC17" s="107">
        <v>-1.4413554876981928E-2</v>
      </c>
      <c r="AD17" s="107">
        <v>-1.0742478504840548E-2</v>
      </c>
      <c r="AE17" s="108">
        <v>-1.066485769990091E-2</v>
      </c>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row>
    <row r="18" spans="1:55" x14ac:dyDescent="0.3">
      <c r="A18" s="114" t="str">
        <f>GWP!A18</f>
        <v>Food waste_CF+Direct AD</v>
      </c>
      <c r="B18" s="106">
        <v>-7.1564538900677391E-2</v>
      </c>
      <c r="C18" s="107">
        <v>0</v>
      </c>
      <c r="D18" s="107">
        <v>-7.0771929924410087E-2</v>
      </c>
      <c r="E18" s="107">
        <v>0</v>
      </c>
      <c r="F18" s="107">
        <v>-7.096424136829535E-2</v>
      </c>
      <c r="G18" s="108">
        <v>-7.0362306223020712E-2</v>
      </c>
      <c r="H18" s="106">
        <v>-2.9051477404966834E-2</v>
      </c>
      <c r="I18" s="107">
        <v>0</v>
      </c>
      <c r="J18" s="107">
        <v>-2.9458067795577206E-2</v>
      </c>
      <c r="K18" s="107">
        <v>0</v>
      </c>
      <c r="L18" s="107">
        <v>-2.9184421718611853E-2</v>
      </c>
      <c r="M18" s="108">
        <v>-2.9476192347110818E-2</v>
      </c>
      <c r="N18" s="106">
        <v>-2.814471762709032E-2</v>
      </c>
      <c r="O18" s="107">
        <v>-5.8195858605739692E-3</v>
      </c>
      <c r="P18" s="107">
        <v>-2.7793044708116808E-2</v>
      </c>
      <c r="Q18" s="107">
        <v>0</v>
      </c>
      <c r="R18" s="107">
        <v>-2.7913679485647821E-2</v>
      </c>
      <c r="S18" s="108">
        <v>-2.7549413029591862E-2</v>
      </c>
      <c r="T18" s="106">
        <v>0</v>
      </c>
      <c r="U18" s="107">
        <v>0</v>
      </c>
      <c r="V18" s="107">
        <v>-0.18104518525941191</v>
      </c>
      <c r="W18" s="107">
        <v>0</v>
      </c>
      <c r="X18" s="107">
        <v>0</v>
      </c>
      <c r="Y18" s="108">
        <v>0</v>
      </c>
      <c r="Z18" s="106">
        <v>-1.8420917962913667E-2</v>
      </c>
      <c r="AA18" s="107">
        <v>0</v>
      </c>
      <c r="AB18" s="107">
        <v>-2.4190891599851091E-2</v>
      </c>
      <c r="AC18" s="107">
        <v>0</v>
      </c>
      <c r="AD18" s="107">
        <v>-1.823199755459913E-2</v>
      </c>
      <c r="AE18" s="108">
        <v>-1.8714994150241637E-2</v>
      </c>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row>
    <row r="19" spans="1:55" x14ac:dyDescent="0.3">
      <c r="A19" s="114" t="str">
        <f>GWP!A19</f>
        <v>Food waste_CF+Biogas use+avoided</v>
      </c>
      <c r="B19" s="106">
        <v>0.20700798260795242</v>
      </c>
      <c r="C19" s="107">
        <v>0</v>
      </c>
      <c r="D19" s="107">
        <v>0.20565985856594579</v>
      </c>
      <c r="E19" s="107">
        <v>0</v>
      </c>
      <c r="F19" s="107">
        <v>0.20803773574916143</v>
      </c>
      <c r="G19" s="108">
        <v>0.20548887645026076</v>
      </c>
      <c r="H19" s="106">
        <v>3.263693177182915E-2</v>
      </c>
      <c r="I19" s="107">
        <v>0</v>
      </c>
      <c r="J19" s="107">
        <v>3.2426758525318386E-2</v>
      </c>
      <c r="K19" s="107">
        <v>0</v>
      </c>
      <c r="L19" s="107">
        <v>3.2292646220269859E-2</v>
      </c>
      <c r="M19" s="108">
        <v>3.2219037593783306E-2</v>
      </c>
      <c r="N19" s="106">
        <v>7.406417309524304E-3</v>
      </c>
      <c r="O19" s="107">
        <v>1.2848865834286648E-3</v>
      </c>
      <c r="P19" s="107">
        <v>7.472834726342698E-3</v>
      </c>
      <c r="Q19" s="107">
        <v>0</v>
      </c>
      <c r="R19" s="107">
        <v>7.4453629355637745E-3</v>
      </c>
      <c r="S19" s="108">
        <v>7.3781496715887001E-3</v>
      </c>
      <c r="T19" s="106">
        <v>0</v>
      </c>
      <c r="U19" s="107">
        <v>0</v>
      </c>
      <c r="V19" s="107">
        <v>0.81646830766406375</v>
      </c>
      <c r="W19" s="107">
        <v>0</v>
      </c>
      <c r="X19" s="107">
        <v>0</v>
      </c>
      <c r="Y19" s="108">
        <v>0</v>
      </c>
      <c r="Z19" s="106">
        <v>5.624799897552212E-3</v>
      </c>
      <c r="AA19" s="107">
        <v>0</v>
      </c>
      <c r="AB19" s="107">
        <v>7.4563981930242463E-3</v>
      </c>
      <c r="AC19" s="107">
        <v>0</v>
      </c>
      <c r="AD19" s="107">
        <v>5.5954740267350972E-3</v>
      </c>
      <c r="AE19" s="108">
        <v>5.6781523088825442E-3</v>
      </c>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row>
    <row r="20" spans="1:55" x14ac:dyDescent="0.3">
      <c r="A20" s="114" t="str">
        <f>GWP!A20</f>
        <v>Food waste_CF+Composting</v>
      </c>
      <c r="B20" s="106">
        <v>-2.5307475722956465E-2</v>
      </c>
      <c r="C20" s="107">
        <v>0</v>
      </c>
      <c r="D20" s="107">
        <v>-2.6087497534828908E-2</v>
      </c>
      <c r="E20" s="107">
        <v>0</v>
      </c>
      <c r="F20" s="107">
        <v>-2.5212615269104295E-2</v>
      </c>
      <c r="G20" s="108">
        <v>-2.5435656636839398E-2</v>
      </c>
      <c r="H20" s="106">
        <v>0</v>
      </c>
      <c r="I20" s="107">
        <v>0</v>
      </c>
      <c r="J20" s="107">
        <v>0</v>
      </c>
      <c r="K20" s="107">
        <v>0</v>
      </c>
      <c r="L20" s="107">
        <v>0</v>
      </c>
      <c r="M20" s="108">
        <v>0</v>
      </c>
      <c r="N20" s="106">
        <v>-6.5726317559077494E-3</v>
      </c>
      <c r="O20" s="107">
        <v>0</v>
      </c>
      <c r="P20" s="107">
        <v>-6.5752138139670352E-3</v>
      </c>
      <c r="Q20" s="107">
        <v>0</v>
      </c>
      <c r="R20" s="107">
        <v>-6.6652078892739577E-3</v>
      </c>
      <c r="S20" s="108">
        <v>-6.6562312858009388E-3</v>
      </c>
      <c r="T20" s="106">
        <v>-0.1532995694513451</v>
      </c>
      <c r="U20" s="107">
        <v>0</v>
      </c>
      <c r="V20" s="107">
        <v>0</v>
      </c>
      <c r="W20" s="107">
        <v>0</v>
      </c>
      <c r="X20" s="107">
        <v>-0.15325011255259363</v>
      </c>
      <c r="Y20" s="108">
        <v>-0.15337058248772736</v>
      </c>
      <c r="Z20" s="106">
        <v>-7.4373588215525541E-3</v>
      </c>
      <c r="AA20" s="107">
        <v>0</v>
      </c>
      <c r="AB20" s="107">
        <v>-5.8806961220617881E-3</v>
      </c>
      <c r="AC20" s="107">
        <v>0</v>
      </c>
      <c r="AD20" s="107">
        <v>-7.5057830819545883E-3</v>
      </c>
      <c r="AE20" s="108">
        <v>-7.4421880620381096E-3</v>
      </c>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row>
    <row r="21" spans="1:55" x14ac:dyDescent="0.3">
      <c r="A21" s="114" t="str">
        <f>GWP!A21</f>
        <v>Food waste_CF+UOL</v>
      </c>
      <c r="B21" s="106">
        <v>5.0530775866525412E-3</v>
      </c>
      <c r="C21" s="107">
        <v>0</v>
      </c>
      <c r="D21" s="107">
        <v>5.0684263410016566E-3</v>
      </c>
      <c r="E21" s="107">
        <v>0</v>
      </c>
      <c r="F21" s="107">
        <v>5.0414289718143717E-3</v>
      </c>
      <c r="G21" s="108">
        <v>5.0554404514654315E-3</v>
      </c>
      <c r="H21" s="106">
        <v>4.0413475168832348E-3</v>
      </c>
      <c r="I21" s="107">
        <v>0</v>
      </c>
      <c r="J21" s="107">
        <v>3.9756304446164469E-3</v>
      </c>
      <c r="K21" s="107">
        <v>0</v>
      </c>
      <c r="L21" s="107">
        <v>3.9943189773805161E-3</v>
      </c>
      <c r="M21" s="108">
        <v>3.9155838448250869E-3</v>
      </c>
      <c r="N21" s="106">
        <v>1.797534174171576E-3</v>
      </c>
      <c r="O21" s="107">
        <v>0</v>
      </c>
      <c r="P21" s="107">
        <v>1.6825345472829003E-3</v>
      </c>
      <c r="Q21" s="107">
        <v>0</v>
      </c>
      <c r="R21" s="107">
        <v>1.747620795373889E-3</v>
      </c>
      <c r="S21" s="108">
        <v>1.6630841487100521E-3</v>
      </c>
      <c r="T21" s="106">
        <v>6.7219435139514632E-3</v>
      </c>
      <c r="U21" s="107">
        <v>0</v>
      </c>
      <c r="V21" s="107">
        <v>1.3905948181745446E-3</v>
      </c>
      <c r="W21" s="107">
        <v>0</v>
      </c>
      <c r="X21" s="107">
        <v>6.693374470167335E-3</v>
      </c>
      <c r="Y21" s="108">
        <v>6.6892848022560535E-3</v>
      </c>
      <c r="Z21" s="106">
        <v>4.6365951068219015E-3</v>
      </c>
      <c r="AA21" s="107">
        <v>0</v>
      </c>
      <c r="AB21" s="107">
        <v>5.9658323202126124E-3</v>
      </c>
      <c r="AC21" s="107">
        <v>0</v>
      </c>
      <c r="AD21" s="107">
        <v>4.6465275435398903E-3</v>
      </c>
      <c r="AE21" s="108">
        <v>4.6907088683689011E-3</v>
      </c>
      <c r="AF21" s="109"/>
      <c r="AG21" s="109"/>
      <c r="AH21" s="109"/>
      <c r="AI21" s="109"/>
      <c r="AJ21" s="109"/>
      <c r="AK21" s="109"/>
      <c r="AL21" s="109"/>
      <c r="AM21" s="109"/>
      <c r="AN21" s="109"/>
      <c r="AO21" s="109"/>
      <c r="AP21" s="109"/>
      <c r="AQ21" s="109"/>
      <c r="AR21" s="109"/>
      <c r="AS21" s="109"/>
      <c r="AT21" s="109"/>
      <c r="AU21" s="109"/>
      <c r="AV21" s="109"/>
      <c r="AW21" s="109"/>
      <c r="AX21" s="109"/>
      <c r="AY21" s="109"/>
      <c r="AZ21" s="109"/>
      <c r="BA21" s="109"/>
      <c r="BB21" s="109"/>
      <c r="BC21" s="109"/>
    </row>
    <row r="22" spans="1:55" x14ac:dyDescent="0.3">
      <c r="A22" s="114" t="str">
        <f>GWP!A22</f>
        <v>Food waste_CF+Incineration+MBT(direct)</v>
      </c>
      <c r="B22" s="106">
        <v>-1.1517988904561212E-2</v>
      </c>
      <c r="C22" s="107">
        <v>-0.10017552819572134</v>
      </c>
      <c r="D22" s="107">
        <v>-1.1539395961267162E-2</v>
      </c>
      <c r="E22" s="107">
        <v>-0.11719260952946423</v>
      </c>
      <c r="F22" s="107">
        <v>-1.1612529659960468E-2</v>
      </c>
      <c r="G22" s="108">
        <v>-1.1416110732983221E-2</v>
      </c>
      <c r="H22" s="106">
        <v>-3.1036377877547627E-3</v>
      </c>
      <c r="I22" s="107">
        <v>-2.7923733269305608E-2</v>
      </c>
      <c r="J22" s="107">
        <v>-3.0594051172649728E-3</v>
      </c>
      <c r="K22" s="107">
        <v>-2.7986392605738548E-2</v>
      </c>
      <c r="L22" s="107">
        <v>-3.066144110831945E-3</v>
      </c>
      <c r="M22" s="108">
        <v>-3.1289111019010734E-3</v>
      </c>
      <c r="N22" s="106">
        <v>-9.2591047779956505E-4</v>
      </c>
      <c r="O22" s="107">
        <v>-7.7227295444748699E-3</v>
      </c>
      <c r="P22" s="107">
        <v>-9.0460205420457866E-4</v>
      </c>
      <c r="Q22" s="107">
        <v>-1.6712320656461836E-2</v>
      </c>
      <c r="R22" s="107">
        <v>-9.2184560796194491E-4</v>
      </c>
      <c r="S22" s="108">
        <v>-9.1963229131797222E-4</v>
      </c>
      <c r="T22" s="106">
        <v>-3.4216682337793966E-3</v>
      </c>
      <c r="U22" s="107">
        <v>-0.40217718028692362</v>
      </c>
      <c r="V22" s="107">
        <v>-4.3751077906447319E-2</v>
      </c>
      <c r="W22" s="107">
        <v>-0.40541578145502988</v>
      </c>
      <c r="X22" s="107">
        <v>-3.4296851927362666E-3</v>
      </c>
      <c r="Y22" s="108">
        <v>-3.3979195701090872E-3</v>
      </c>
      <c r="Z22" s="106">
        <v>-3.2526765027971442E-4</v>
      </c>
      <c r="AA22" s="107">
        <v>-3.7081231233129577E-3</v>
      </c>
      <c r="AB22" s="107">
        <v>-4.2056111572130598E-4</v>
      </c>
      <c r="AC22" s="107">
        <v>-1.5998643579546543E-2</v>
      </c>
      <c r="AD22" s="107">
        <v>-3.3213923307657184E-4</v>
      </c>
      <c r="AE22" s="108">
        <v>-3.2405881183141048E-4</v>
      </c>
      <c r="AF22" s="109"/>
      <c r="AG22" s="109"/>
      <c r="AH22" s="109"/>
      <c r="AI22" s="109"/>
      <c r="AJ22" s="109"/>
      <c r="AK22" s="109"/>
      <c r="AL22" s="109"/>
      <c r="AM22" s="109"/>
      <c r="AN22" s="109"/>
      <c r="AO22" s="109"/>
      <c r="AP22" s="109"/>
      <c r="AQ22" s="109"/>
      <c r="AR22" s="109"/>
      <c r="AS22" s="109"/>
      <c r="AT22" s="109"/>
      <c r="AU22" s="109"/>
      <c r="AV22" s="109"/>
      <c r="AW22" s="109"/>
      <c r="AX22" s="109"/>
      <c r="AY22" s="109"/>
      <c r="AZ22" s="109"/>
      <c r="BA22" s="109"/>
      <c r="BB22" s="109"/>
      <c r="BC22" s="109"/>
    </row>
    <row r="23" spans="1:55" ht="27.6" x14ac:dyDescent="0.3">
      <c r="A23" s="114" t="str">
        <f>GWP!A23</f>
        <v>Food waste_CF+Avoided energy (incineration+MBT)</v>
      </c>
      <c r="B23" s="106">
        <v>6.0259567342198376E-3</v>
      </c>
      <c r="C23" s="107">
        <v>5.5881290270353233E-2</v>
      </c>
      <c r="D23" s="107">
        <v>6.0428491428016293E-3</v>
      </c>
      <c r="E23" s="107">
        <v>0.15076760742689355</v>
      </c>
      <c r="F23" s="107">
        <v>6.0965901353720476E-3</v>
      </c>
      <c r="G23" s="108">
        <v>5.9643544885974696E-3</v>
      </c>
      <c r="H23" s="106">
        <v>5.0429691411312573E-3</v>
      </c>
      <c r="I23" s="107">
        <v>4.5096401237701589E-2</v>
      </c>
      <c r="J23" s="107">
        <v>4.9150861747771293E-3</v>
      </c>
      <c r="K23" s="107">
        <v>4.544409340755616E-2</v>
      </c>
      <c r="L23" s="107">
        <v>4.9181525702029095E-3</v>
      </c>
      <c r="M23" s="108">
        <v>5.0720357766767385E-3</v>
      </c>
      <c r="N23" s="106">
        <v>2.7615536504903363E-4</v>
      </c>
      <c r="O23" s="107">
        <v>2.5998928304547444E-3</v>
      </c>
      <c r="P23" s="107">
        <v>2.6820402252262224E-4</v>
      </c>
      <c r="Q23" s="107">
        <v>6.9627836642974878E-3</v>
      </c>
      <c r="R23" s="107">
        <v>2.7377213547881603E-4</v>
      </c>
      <c r="S23" s="108">
        <v>2.7435536202205659E-4</v>
      </c>
      <c r="T23" s="106">
        <v>4.241267136572446E-3</v>
      </c>
      <c r="U23" s="107">
        <v>0.50750289245940372</v>
      </c>
      <c r="V23" s="107">
        <v>5.3981769307530215E-2</v>
      </c>
      <c r="W23" s="107">
        <v>0.50703333144297058</v>
      </c>
      <c r="X23" s="107">
        <v>4.195179058532607E-3</v>
      </c>
      <c r="Y23" s="108">
        <v>4.1253412327685278E-3</v>
      </c>
      <c r="Z23" s="106">
        <v>0</v>
      </c>
      <c r="AA23" s="107">
        <v>0</v>
      </c>
      <c r="AB23" s="107">
        <v>0</v>
      </c>
      <c r="AC23" s="107">
        <v>2.8425557115406872E-2</v>
      </c>
      <c r="AD23" s="107">
        <v>0</v>
      </c>
      <c r="AE23" s="108">
        <v>0</v>
      </c>
      <c r="AF23" s="109"/>
      <c r="AG23" s="109"/>
      <c r="AH23" s="109"/>
      <c r="AI23" s="109"/>
      <c r="AJ23" s="109"/>
      <c r="AK23" s="109"/>
      <c r="AL23" s="109"/>
      <c r="AM23" s="109"/>
      <c r="AN23" s="109"/>
      <c r="AO23" s="109"/>
      <c r="AP23" s="109"/>
      <c r="AQ23" s="109"/>
      <c r="AR23" s="109"/>
      <c r="AS23" s="109"/>
      <c r="AT23" s="109"/>
      <c r="AU23" s="109"/>
      <c r="AV23" s="109"/>
      <c r="AW23" s="109"/>
      <c r="AX23" s="109"/>
      <c r="AY23" s="109"/>
      <c r="AZ23" s="109"/>
      <c r="BA23" s="109"/>
      <c r="BB23" s="109"/>
      <c r="BC23" s="109"/>
    </row>
    <row r="24" spans="1:55" x14ac:dyDescent="0.3">
      <c r="A24" s="114" t="str">
        <f>GWP!A24</f>
        <v>Food waste_CF+Landfill</v>
      </c>
      <c r="B24" s="106">
        <v>0</v>
      </c>
      <c r="C24" s="107">
        <v>0</v>
      </c>
      <c r="D24" s="107">
        <v>0</v>
      </c>
      <c r="E24" s="107">
        <v>0</v>
      </c>
      <c r="F24" s="107">
        <v>0</v>
      </c>
      <c r="G24" s="108">
        <v>0</v>
      </c>
      <c r="H24" s="106">
        <v>0</v>
      </c>
      <c r="I24" s="107">
        <v>0</v>
      </c>
      <c r="J24" s="107">
        <v>0</v>
      </c>
      <c r="K24" s="107">
        <v>0</v>
      </c>
      <c r="L24" s="107">
        <v>0</v>
      </c>
      <c r="M24" s="108">
        <v>0</v>
      </c>
      <c r="N24" s="106">
        <v>8.7974117245460775E-6</v>
      </c>
      <c r="O24" s="107">
        <v>1.2686537801024299E-4</v>
      </c>
      <c r="P24" s="107">
        <v>1.0075046054024524E-5</v>
      </c>
      <c r="Q24" s="107">
        <v>0</v>
      </c>
      <c r="R24" s="107">
        <v>7.2119618259484665E-6</v>
      </c>
      <c r="S24" s="108">
        <v>9.1253080420197383E-6</v>
      </c>
      <c r="T24" s="106">
        <v>0</v>
      </c>
      <c r="U24" s="107">
        <v>0</v>
      </c>
      <c r="V24" s="107">
        <v>0</v>
      </c>
      <c r="W24" s="107">
        <v>0</v>
      </c>
      <c r="X24" s="107">
        <v>0</v>
      </c>
      <c r="Y24" s="108">
        <v>0</v>
      </c>
      <c r="Z24" s="106">
        <v>3.7289737333072319E-5</v>
      </c>
      <c r="AA24" s="107">
        <v>5.0191326496850557E-4</v>
      </c>
      <c r="AB24" s="107">
        <v>5.3627190796983525E-5</v>
      </c>
      <c r="AC24" s="107">
        <v>0</v>
      </c>
      <c r="AD24" s="107">
        <v>4.1699347644699962E-5</v>
      </c>
      <c r="AE24" s="108">
        <v>4.0786448535630226E-5</v>
      </c>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row>
    <row r="25" spans="1:55" x14ac:dyDescent="0.3">
      <c r="A25" s="114" t="str">
        <f>GWP!A25</f>
        <v>Food waste_CF+WWTP+dew</v>
      </c>
      <c r="B25" s="110">
        <v>-2.5140198057392146E-2</v>
      </c>
      <c r="C25" s="111">
        <v>0</v>
      </c>
      <c r="D25" s="111">
        <v>-2.5156237548617951E-2</v>
      </c>
      <c r="E25" s="111">
        <v>0</v>
      </c>
      <c r="F25" s="111">
        <v>-2.5081614395919952E-2</v>
      </c>
      <c r="G25" s="112">
        <v>-2.5250895319629502E-2</v>
      </c>
      <c r="H25" s="110">
        <v>0</v>
      </c>
      <c r="I25" s="111">
        <v>0</v>
      </c>
      <c r="J25" s="111">
        <v>0</v>
      </c>
      <c r="K25" s="111">
        <v>0</v>
      </c>
      <c r="L25" s="111">
        <v>0</v>
      </c>
      <c r="M25" s="112">
        <v>0</v>
      </c>
      <c r="N25" s="110">
        <v>-2.6352859576690324E-3</v>
      </c>
      <c r="O25" s="111">
        <v>-5.6447123400386583E-3</v>
      </c>
      <c r="P25" s="111">
        <v>-2.7004320092280129E-3</v>
      </c>
      <c r="Q25" s="111">
        <v>0</v>
      </c>
      <c r="R25" s="111">
        <v>-2.5507090789638528E-3</v>
      </c>
      <c r="S25" s="112">
        <v>-2.6162849808397774E-3</v>
      </c>
      <c r="T25" s="110">
        <v>0</v>
      </c>
      <c r="U25" s="111">
        <v>0</v>
      </c>
      <c r="V25" s="111">
        <v>0</v>
      </c>
      <c r="W25" s="111">
        <v>0</v>
      </c>
      <c r="X25" s="111">
        <v>0</v>
      </c>
      <c r="Y25" s="112">
        <v>0</v>
      </c>
      <c r="Z25" s="110">
        <v>-1.3858226759504606E-2</v>
      </c>
      <c r="AA25" s="111">
        <v>0</v>
      </c>
      <c r="AB25" s="111">
        <v>-1.8273992511229596E-2</v>
      </c>
      <c r="AC25" s="111">
        <v>0</v>
      </c>
      <c r="AD25" s="111">
        <v>-1.4018027153758566E-2</v>
      </c>
      <c r="AE25" s="112">
        <v>-1.4181608671666346E-2</v>
      </c>
      <c r="AF25" s="109"/>
      <c r="AG25" s="109"/>
      <c r="AH25" s="109"/>
      <c r="AI25" s="109"/>
      <c r="AJ25" s="109"/>
      <c r="AK25" s="109"/>
      <c r="AL25" s="109"/>
      <c r="AM25" s="109"/>
      <c r="AN25" s="109"/>
      <c r="AO25" s="109"/>
      <c r="AP25" s="109"/>
      <c r="AQ25" s="109"/>
      <c r="AR25" s="109"/>
      <c r="AS25" s="109"/>
      <c r="AT25" s="109"/>
      <c r="AU25" s="109"/>
      <c r="AV25" s="109"/>
      <c r="AW25" s="109"/>
      <c r="AX25" s="109"/>
      <c r="AY25" s="109"/>
      <c r="AZ25" s="109"/>
      <c r="BA25" s="109"/>
      <c r="BB25" s="109"/>
      <c r="BC25" s="109"/>
    </row>
    <row r="26" spans="1:55" x14ac:dyDescent="0.3">
      <c r="A26" s="114" t="str">
        <f>GWP!A26</f>
        <v>Sludge_CF+PHA refinery</v>
      </c>
      <c r="B26" s="103">
        <v>0</v>
      </c>
      <c r="C26" s="104">
        <v>0</v>
      </c>
      <c r="D26" s="104">
        <v>0</v>
      </c>
      <c r="E26" s="104">
        <v>0</v>
      </c>
      <c r="F26" s="104">
        <v>0</v>
      </c>
      <c r="G26" s="105">
        <v>0</v>
      </c>
      <c r="H26" s="103">
        <v>0</v>
      </c>
      <c r="I26" s="104">
        <v>0</v>
      </c>
      <c r="J26" s="104">
        <v>0</v>
      </c>
      <c r="K26" s="104">
        <v>0</v>
      </c>
      <c r="L26" s="104">
        <v>0</v>
      </c>
      <c r="M26" s="105">
        <v>0</v>
      </c>
      <c r="N26" s="103">
        <v>0</v>
      </c>
      <c r="O26" s="104">
        <v>0</v>
      </c>
      <c r="P26" s="104">
        <v>0</v>
      </c>
      <c r="Q26" s="104">
        <v>0</v>
      </c>
      <c r="R26" s="104">
        <v>0</v>
      </c>
      <c r="S26" s="105">
        <v>0</v>
      </c>
      <c r="T26" s="103">
        <v>0</v>
      </c>
      <c r="U26" s="104">
        <v>0</v>
      </c>
      <c r="V26" s="104">
        <v>0</v>
      </c>
      <c r="W26" s="104">
        <v>0</v>
      </c>
      <c r="X26" s="104">
        <v>0</v>
      </c>
      <c r="Y26" s="105">
        <v>0</v>
      </c>
      <c r="Z26" s="103">
        <v>0</v>
      </c>
      <c r="AA26" s="104">
        <v>0</v>
      </c>
      <c r="AB26" s="104">
        <v>0</v>
      </c>
      <c r="AC26" s="104">
        <v>0</v>
      </c>
      <c r="AD26" s="104">
        <v>0</v>
      </c>
      <c r="AE26" s="105">
        <v>0</v>
      </c>
      <c r="AF26" s="109"/>
      <c r="AG26" s="109"/>
      <c r="AH26" s="109"/>
      <c r="AI26" s="109"/>
      <c r="AJ26" s="109"/>
      <c r="AK26" s="109"/>
      <c r="AL26" s="109"/>
      <c r="AM26" s="109"/>
      <c r="AN26" s="109"/>
      <c r="AO26" s="109"/>
      <c r="AP26" s="109"/>
      <c r="AQ26" s="109"/>
      <c r="AR26" s="109"/>
      <c r="AS26" s="109"/>
      <c r="AT26" s="109"/>
      <c r="AU26" s="109"/>
      <c r="AV26" s="109"/>
      <c r="AW26" s="109"/>
      <c r="AX26" s="109"/>
      <c r="AY26" s="109"/>
      <c r="AZ26" s="109"/>
      <c r="BA26" s="109"/>
      <c r="BB26" s="109"/>
      <c r="BC26" s="109"/>
    </row>
    <row r="27" spans="1:55" x14ac:dyDescent="0.3">
      <c r="A27" s="114" t="str">
        <f>GWP!A27</f>
        <v>Sludge_CF+Collection</v>
      </c>
      <c r="B27" s="106">
        <v>0</v>
      </c>
      <c r="C27" s="107">
        <v>0</v>
      </c>
      <c r="D27" s="107">
        <v>0</v>
      </c>
      <c r="E27" s="107">
        <v>0</v>
      </c>
      <c r="F27" s="107">
        <v>0</v>
      </c>
      <c r="G27" s="108">
        <v>0</v>
      </c>
      <c r="H27" s="106">
        <v>0</v>
      </c>
      <c r="I27" s="107">
        <v>0</v>
      </c>
      <c r="J27" s="107">
        <v>0</v>
      </c>
      <c r="K27" s="107">
        <v>0</v>
      </c>
      <c r="L27" s="107">
        <v>0</v>
      </c>
      <c r="M27" s="108">
        <v>0</v>
      </c>
      <c r="N27" s="106">
        <v>0</v>
      </c>
      <c r="O27" s="107">
        <v>0</v>
      </c>
      <c r="P27" s="107">
        <v>0</v>
      </c>
      <c r="Q27" s="107">
        <v>0</v>
      </c>
      <c r="R27" s="107">
        <v>0</v>
      </c>
      <c r="S27" s="108">
        <v>0</v>
      </c>
      <c r="T27" s="106">
        <v>0</v>
      </c>
      <c r="U27" s="107">
        <v>0</v>
      </c>
      <c r="V27" s="107">
        <v>0</v>
      </c>
      <c r="W27" s="107">
        <v>0</v>
      </c>
      <c r="X27" s="107">
        <v>0</v>
      </c>
      <c r="Y27" s="108">
        <v>0</v>
      </c>
      <c r="Z27" s="106">
        <v>0</v>
      </c>
      <c r="AA27" s="107">
        <v>0</v>
      </c>
      <c r="AB27" s="107">
        <v>0</v>
      </c>
      <c r="AC27" s="107">
        <v>0</v>
      </c>
      <c r="AD27" s="107">
        <v>0</v>
      </c>
      <c r="AE27" s="108">
        <v>0</v>
      </c>
      <c r="AF27" s="109"/>
      <c r="AG27" s="109"/>
      <c r="AH27" s="109"/>
      <c r="AI27" s="109"/>
      <c r="AJ27" s="109"/>
      <c r="AK27" s="109"/>
      <c r="AL27" s="109"/>
      <c r="AM27" s="109"/>
      <c r="AN27" s="109"/>
      <c r="AO27" s="109"/>
      <c r="AP27" s="109"/>
      <c r="AQ27" s="109"/>
      <c r="AR27" s="109"/>
      <c r="AS27" s="109"/>
      <c r="AT27" s="109"/>
      <c r="AU27" s="109"/>
      <c r="AV27" s="109"/>
      <c r="AW27" s="109"/>
      <c r="AX27" s="109"/>
      <c r="AY27" s="109"/>
      <c r="AZ27" s="109"/>
      <c r="BA27" s="109"/>
      <c r="BB27" s="109"/>
      <c r="BC27" s="109"/>
    </row>
    <row r="28" spans="1:55" x14ac:dyDescent="0.3">
      <c r="A28" s="114" t="str">
        <f>GWP!A28</f>
        <v>Sludge_CF+Direct AD</v>
      </c>
      <c r="B28" s="106">
        <v>-1.348410805361719E-2</v>
      </c>
      <c r="C28" s="107">
        <v>-1.3339965668981798E-2</v>
      </c>
      <c r="D28" s="107">
        <v>-1.3342951140308536E-2</v>
      </c>
      <c r="E28" s="107">
        <v>-1.3526616666147042E-2</v>
      </c>
      <c r="F28" s="107">
        <v>-4.0754068422532583E-2</v>
      </c>
      <c r="G28" s="108">
        <v>-4.0332909103619655E-2</v>
      </c>
      <c r="H28" s="106">
        <v>-2.8608292395567073E-2</v>
      </c>
      <c r="I28" s="107">
        <v>-2.9071249920125154E-2</v>
      </c>
      <c r="J28" s="107">
        <v>-2.9060841103053941E-2</v>
      </c>
      <c r="K28" s="107">
        <v>-2.8777621624808698E-2</v>
      </c>
      <c r="L28" s="107">
        <v>-2.8688150281079756E-2</v>
      </c>
      <c r="M28" s="108">
        <v>-2.8921135271871588E-2</v>
      </c>
      <c r="N28" s="106">
        <v>-1.5507962211139493E-2</v>
      </c>
      <c r="O28" s="107">
        <v>-1.5208593941170493E-2</v>
      </c>
      <c r="P28" s="107">
        <v>-1.5267411717843996E-2</v>
      </c>
      <c r="Q28" s="107">
        <v>-1.5573141452896042E-2</v>
      </c>
      <c r="R28" s="107">
        <v>-2.3712795321043888E-2</v>
      </c>
      <c r="S28" s="108">
        <v>-2.3306518584056527E-2</v>
      </c>
      <c r="T28" s="106">
        <v>-3.1551374989570578E-2</v>
      </c>
      <c r="U28" s="107">
        <v>-3.1899744698035144E-2</v>
      </c>
      <c r="V28" s="107">
        <v>-3.1677899166934406E-2</v>
      </c>
      <c r="W28" s="107">
        <v>-3.2134735732109794E-2</v>
      </c>
      <c r="X28" s="107">
        <v>-3.1719843584779688E-2</v>
      </c>
      <c r="Y28" s="108">
        <v>-3.1893792114066823E-2</v>
      </c>
      <c r="Z28" s="106">
        <v>-1.1990845183347802E-2</v>
      </c>
      <c r="AA28" s="107">
        <v>-1.2105844486148582E-2</v>
      </c>
      <c r="AB28" s="107">
        <v>-1.1908480533223383E-2</v>
      </c>
      <c r="AC28" s="107">
        <v>-1.2000321759037232E-2</v>
      </c>
      <c r="AD28" s="107">
        <v>-4.0853399838654283E-2</v>
      </c>
      <c r="AE28" s="108">
        <v>-4.1887306215009988E-2</v>
      </c>
      <c r="AF28" s="109"/>
      <c r="AG28" s="109"/>
      <c r="AH28" s="109"/>
      <c r="AI28" s="109"/>
      <c r="AJ28" s="109"/>
      <c r="AK28" s="109"/>
      <c r="AL28" s="109"/>
      <c r="AM28" s="109"/>
      <c r="AN28" s="109"/>
      <c r="AO28" s="109"/>
      <c r="AP28" s="109"/>
      <c r="AQ28" s="109"/>
      <c r="AR28" s="109"/>
      <c r="AS28" s="109"/>
      <c r="AT28" s="109"/>
      <c r="AU28" s="109"/>
      <c r="AV28" s="109"/>
      <c r="AW28" s="109"/>
      <c r="AX28" s="109"/>
      <c r="AY28" s="109"/>
      <c r="AZ28" s="109"/>
      <c r="BA28" s="109"/>
      <c r="BB28" s="109"/>
      <c r="BC28" s="109"/>
    </row>
    <row r="29" spans="1:55" x14ac:dyDescent="0.3">
      <c r="A29" s="114" t="str">
        <f>GWP!A29</f>
        <v>Sludge_CF+Biogas use+avoided</v>
      </c>
      <c r="B29" s="106">
        <v>2.441373876375964E-2</v>
      </c>
      <c r="C29" s="107">
        <v>2.4662315766598705E-2</v>
      </c>
      <c r="D29" s="107">
        <v>2.451797353182043E-2</v>
      </c>
      <c r="E29" s="107">
        <v>2.460558232230756E-2</v>
      </c>
      <c r="F29" s="107">
        <v>5.9987695766134143E-2</v>
      </c>
      <c r="G29" s="108">
        <v>5.9676100764158267E-2</v>
      </c>
      <c r="H29" s="106">
        <v>7.2943452233190107E-3</v>
      </c>
      <c r="I29" s="107">
        <v>7.2764599184515907E-3</v>
      </c>
      <c r="J29" s="107">
        <v>7.2784789836732363E-3</v>
      </c>
      <c r="K29" s="107">
        <v>7.2298356193568432E-3</v>
      </c>
      <c r="L29" s="107">
        <v>7.2558917425420283E-3</v>
      </c>
      <c r="M29" s="108">
        <v>7.2643149018315305E-3</v>
      </c>
      <c r="N29" s="106">
        <v>9.8406839671131012E-4</v>
      </c>
      <c r="O29" s="107">
        <v>9.7537047940215928E-4</v>
      </c>
      <c r="P29" s="107">
        <v>9.8450907524563237E-4</v>
      </c>
      <c r="Q29" s="107">
        <v>9.9016772766587213E-4</v>
      </c>
      <c r="R29" s="107">
        <v>1.5021800801889315E-3</v>
      </c>
      <c r="S29" s="108">
        <v>1.4924328148901468E-3</v>
      </c>
      <c r="T29" s="106">
        <v>0.16894441384060252</v>
      </c>
      <c r="U29" s="107">
        <v>0.16648783749818838</v>
      </c>
      <c r="V29" s="107">
        <v>0.16684374123406262</v>
      </c>
      <c r="W29" s="107">
        <v>0.1674221923875471</v>
      </c>
      <c r="X29" s="107">
        <v>0.16823083143969253</v>
      </c>
      <c r="Y29" s="108">
        <v>0.16800723647642435</v>
      </c>
      <c r="Z29" s="106">
        <v>9.8922867826642478E-4</v>
      </c>
      <c r="AA29" s="107">
        <v>9.8841670969951638E-4</v>
      </c>
      <c r="AB29" s="107">
        <v>9.8733279300642013E-4</v>
      </c>
      <c r="AC29" s="107">
        <v>9.9280946242725132E-4</v>
      </c>
      <c r="AD29" s="107">
        <v>2.0895460753819948E-3</v>
      </c>
      <c r="AE29" s="108">
        <v>2.0862273939520871E-3</v>
      </c>
      <c r="AF29" s="109"/>
      <c r="AG29" s="109"/>
      <c r="AH29" s="109"/>
      <c r="AI29" s="109"/>
      <c r="AJ29" s="109"/>
      <c r="AK29" s="109"/>
      <c r="AL29" s="109"/>
      <c r="AM29" s="109"/>
      <c r="AN29" s="109"/>
      <c r="AO29" s="109"/>
      <c r="AP29" s="109"/>
      <c r="AQ29" s="109"/>
      <c r="AR29" s="109"/>
      <c r="AS29" s="109"/>
      <c r="AT29" s="109"/>
      <c r="AU29" s="109"/>
      <c r="AV29" s="109"/>
      <c r="AW29" s="109"/>
      <c r="AX29" s="109"/>
      <c r="AY29" s="109"/>
      <c r="AZ29" s="109"/>
      <c r="BA29" s="109"/>
      <c r="BB29" s="109"/>
      <c r="BC29" s="109"/>
    </row>
    <row r="30" spans="1:55" x14ac:dyDescent="0.3">
      <c r="A30" s="114" t="str">
        <f>GWP!A30</f>
        <v>Sludge_CF+Composting</v>
      </c>
      <c r="B30" s="106">
        <v>-1.0535248132995294E-2</v>
      </c>
      <c r="C30" s="107">
        <v>-1.0525768903989567E-2</v>
      </c>
      <c r="D30" s="107">
        <v>-1.0509900873186151E-2</v>
      </c>
      <c r="E30" s="107">
        <v>-1.054787776026761E-2</v>
      </c>
      <c r="F30" s="107">
        <v>0</v>
      </c>
      <c r="G30" s="108">
        <v>-3.4174167462073128E-2</v>
      </c>
      <c r="H30" s="106">
        <v>0</v>
      </c>
      <c r="I30" s="107">
        <v>0</v>
      </c>
      <c r="J30" s="107">
        <v>0</v>
      </c>
      <c r="K30" s="107">
        <v>0</v>
      </c>
      <c r="L30" s="107">
        <v>0</v>
      </c>
      <c r="M30" s="108">
        <v>0</v>
      </c>
      <c r="N30" s="106">
        <v>-2.7697876788362616E-3</v>
      </c>
      <c r="O30" s="107">
        <v>-2.7765336460340182E-3</v>
      </c>
      <c r="P30" s="107">
        <v>-2.7685294867482338E-3</v>
      </c>
      <c r="Q30" s="107">
        <v>-2.7738560458562041E-3</v>
      </c>
      <c r="R30" s="107">
        <v>0</v>
      </c>
      <c r="S30" s="108">
        <v>-7.2189519025109916E-3</v>
      </c>
      <c r="T30" s="106">
        <v>0</v>
      </c>
      <c r="U30" s="107">
        <v>0</v>
      </c>
      <c r="V30" s="107">
        <v>0</v>
      </c>
      <c r="W30" s="107">
        <v>0</v>
      </c>
      <c r="X30" s="107">
        <v>0</v>
      </c>
      <c r="Y30" s="108">
        <v>0</v>
      </c>
      <c r="Z30" s="106">
        <v>-4.2336080078403202E-3</v>
      </c>
      <c r="AA30" s="107">
        <v>-4.2312192916787042E-3</v>
      </c>
      <c r="AB30" s="107">
        <v>-4.2333200177225071E-3</v>
      </c>
      <c r="AC30" s="107">
        <v>-4.2348963109934594E-3</v>
      </c>
      <c r="AD30" s="107">
        <v>0</v>
      </c>
      <c r="AE30" s="108">
        <v>-1.1061263355779106E-2</v>
      </c>
      <c r="AF30" s="109"/>
      <c r="AG30" s="109"/>
      <c r="AH30" s="109"/>
      <c r="AI30" s="109"/>
      <c r="AJ30" s="109"/>
      <c r="AK30" s="109"/>
      <c r="AL30" s="109"/>
      <c r="AM30" s="109"/>
      <c r="AN30" s="109"/>
      <c r="AO30" s="109"/>
      <c r="AP30" s="109"/>
      <c r="AQ30" s="109"/>
      <c r="AR30" s="109"/>
      <c r="AS30" s="109"/>
      <c r="AT30" s="109"/>
      <c r="AU30" s="109"/>
      <c r="AV30" s="109"/>
      <c r="AW30" s="109"/>
      <c r="AX30" s="109"/>
      <c r="AY30" s="109"/>
      <c r="AZ30" s="109"/>
      <c r="BA30" s="109"/>
      <c r="BB30" s="109"/>
      <c r="BC30" s="109"/>
    </row>
    <row r="31" spans="1:55" x14ac:dyDescent="0.3">
      <c r="A31" s="114" t="str">
        <f>GWP!A31</f>
        <v>Sludge_CF+UOL</v>
      </c>
      <c r="B31" s="106">
        <v>1.2121620167514514E-2</v>
      </c>
      <c r="C31" s="107">
        <v>1.2161812021135459E-2</v>
      </c>
      <c r="D31" s="107">
        <v>1.2150656046861833E-2</v>
      </c>
      <c r="E31" s="107">
        <v>1.212691988281649E-2</v>
      </c>
      <c r="F31" s="107">
        <v>0</v>
      </c>
      <c r="G31" s="108">
        <v>1.3692165246249274E-2</v>
      </c>
      <c r="H31" s="106">
        <v>0</v>
      </c>
      <c r="I31" s="107">
        <v>0</v>
      </c>
      <c r="J31" s="107">
        <v>0</v>
      </c>
      <c r="K31" s="107">
        <v>0</v>
      </c>
      <c r="L31" s="107">
        <v>0</v>
      </c>
      <c r="M31" s="108">
        <v>1.0397308525251617E-2</v>
      </c>
      <c r="N31" s="106">
        <v>5.5855502348608277E-3</v>
      </c>
      <c r="O31" s="107">
        <v>5.5594063323866462E-3</v>
      </c>
      <c r="P31" s="107">
        <v>5.5595036627707683E-3</v>
      </c>
      <c r="Q31" s="107">
        <v>5.535839991911048E-3</v>
      </c>
      <c r="R31" s="107">
        <v>0</v>
      </c>
      <c r="S31" s="108">
        <v>1.2426726131011418E-2</v>
      </c>
      <c r="T31" s="106">
        <v>1.7276406319894723E-2</v>
      </c>
      <c r="U31" s="107">
        <v>1.6795702631515912E-2</v>
      </c>
      <c r="V31" s="107">
        <v>1.7136294459045198E-2</v>
      </c>
      <c r="W31" s="107">
        <v>1.7016254545896194E-2</v>
      </c>
      <c r="X31" s="107">
        <v>0</v>
      </c>
      <c r="Y31" s="108">
        <v>1.6873333963191173E-2</v>
      </c>
      <c r="Z31" s="106">
        <v>9.4220011524545257E-3</v>
      </c>
      <c r="AA31" s="107">
        <v>9.30382652448874E-3</v>
      </c>
      <c r="AB31" s="107">
        <v>9.5635937964082696E-3</v>
      </c>
      <c r="AC31" s="107">
        <v>9.3247480701097139E-3</v>
      </c>
      <c r="AD31" s="107">
        <v>0</v>
      </c>
      <c r="AE31" s="108">
        <v>1.0192066433330925E-2</v>
      </c>
      <c r="AF31" s="109"/>
      <c r="AG31" s="109"/>
      <c r="AH31" s="109"/>
      <c r="AI31" s="109"/>
      <c r="AJ31" s="109"/>
      <c r="AK31" s="109"/>
      <c r="AL31" s="109"/>
      <c r="AM31" s="109"/>
      <c r="AN31" s="109"/>
      <c r="AO31" s="109"/>
      <c r="AP31" s="109"/>
      <c r="AQ31" s="109"/>
      <c r="AR31" s="109"/>
      <c r="AS31" s="109"/>
      <c r="AT31" s="109"/>
      <c r="AU31" s="109"/>
      <c r="AV31" s="109"/>
      <c r="AW31" s="109"/>
      <c r="AX31" s="109"/>
      <c r="AY31" s="109"/>
      <c r="AZ31" s="109"/>
      <c r="BA31" s="109"/>
      <c r="BB31" s="109"/>
      <c r="BC31" s="109"/>
    </row>
    <row r="32" spans="1:55" x14ac:dyDescent="0.3">
      <c r="A32" s="114" t="str">
        <f>GWP!A32</f>
        <v>Sludge_CF+Incineration+MBT(direct)</v>
      </c>
      <c r="B32" s="106">
        <v>-3.3399158195372689E-3</v>
      </c>
      <c r="C32" s="107">
        <v>-3.3522848753455886E-3</v>
      </c>
      <c r="D32" s="107">
        <v>-3.3362715019361251E-3</v>
      </c>
      <c r="E32" s="107">
        <v>-3.3517090402299544E-3</v>
      </c>
      <c r="F32" s="107">
        <v>-2.7915072819039117E-2</v>
      </c>
      <c r="G32" s="108">
        <v>0</v>
      </c>
      <c r="H32" s="106">
        <v>-7.219186556739067E-3</v>
      </c>
      <c r="I32" s="107">
        <v>-7.1910417088833986E-3</v>
      </c>
      <c r="J32" s="107">
        <v>-7.2399782509899443E-3</v>
      </c>
      <c r="K32" s="107">
        <v>-7.226981758605042E-3</v>
      </c>
      <c r="L32" s="107">
        <v>-7.2022894117213963E-3</v>
      </c>
      <c r="M32" s="108">
        <v>0</v>
      </c>
      <c r="N32" s="106">
        <v>0</v>
      </c>
      <c r="O32" s="107">
        <v>0</v>
      </c>
      <c r="P32" s="107">
        <v>0</v>
      </c>
      <c r="Q32" s="107">
        <v>0</v>
      </c>
      <c r="R32" s="107">
        <v>-2.9524714466146631E-3</v>
      </c>
      <c r="S32" s="108">
        <v>0</v>
      </c>
      <c r="T32" s="106">
        <v>0</v>
      </c>
      <c r="U32" s="107">
        <v>0</v>
      </c>
      <c r="V32" s="107">
        <v>0</v>
      </c>
      <c r="W32" s="107">
        <v>0</v>
      </c>
      <c r="X32" s="107">
        <v>-7.1982139745029247E-2</v>
      </c>
      <c r="Y32" s="108">
        <v>0</v>
      </c>
      <c r="Z32" s="106">
        <v>0</v>
      </c>
      <c r="AA32" s="107">
        <v>0</v>
      </c>
      <c r="AB32" s="107">
        <v>0</v>
      </c>
      <c r="AC32" s="107">
        <v>0</v>
      </c>
      <c r="AD32" s="107">
        <v>-4.7570643662975488E-3</v>
      </c>
      <c r="AE32" s="108">
        <v>0</v>
      </c>
      <c r="AF32" s="109"/>
      <c r="AG32" s="109"/>
      <c r="AH32" s="109"/>
      <c r="AI32" s="109"/>
      <c r="AJ32" s="109"/>
      <c r="AK32" s="109"/>
      <c r="AL32" s="109"/>
      <c r="AM32" s="109"/>
      <c r="AN32" s="109"/>
      <c r="AO32" s="109"/>
      <c r="AP32" s="109"/>
      <c r="AQ32" s="109"/>
      <c r="AR32" s="109"/>
      <c r="AS32" s="109"/>
      <c r="AT32" s="109"/>
      <c r="AU32" s="109"/>
      <c r="AV32" s="109"/>
      <c r="AW32" s="109"/>
      <c r="AX32" s="109"/>
      <c r="AY32" s="109"/>
      <c r="AZ32" s="109"/>
      <c r="BA32" s="109"/>
      <c r="BB32" s="109"/>
      <c r="BC32" s="109"/>
    </row>
    <row r="33" spans="1:55" ht="27.6" x14ac:dyDescent="0.3">
      <c r="A33" s="114" t="str">
        <f>GWP!A33</f>
        <v>Sludge_CF+Avoided energy (incineration+MBT)</v>
      </c>
      <c r="B33" s="106">
        <v>3.2254392221255008E-3</v>
      </c>
      <c r="C33" s="107">
        <v>3.2093683875474544E-3</v>
      </c>
      <c r="D33" s="107">
        <v>3.2170564167757075E-3</v>
      </c>
      <c r="E33" s="107">
        <v>3.24939626210803E-3</v>
      </c>
      <c r="F33" s="107">
        <v>2.6327531183913427E-2</v>
      </c>
      <c r="G33" s="108">
        <v>0</v>
      </c>
      <c r="H33" s="106">
        <v>3.4517397362109157E-3</v>
      </c>
      <c r="I33" s="107">
        <v>3.4234656857987118E-3</v>
      </c>
      <c r="J33" s="107">
        <v>3.3303266087583825E-3</v>
      </c>
      <c r="K33" s="107">
        <v>3.3862614510424471E-3</v>
      </c>
      <c r="L33" s="107">
        <v>3.36748774748751E-3</v>
      </c>
      <c r="M33" s="108">
        <v>0</v>
      </c>
      <c r="N33" s="106">
        <v>0</v>
      </c>
      <c r="O33" s="107">
        <v>0</v>
      </c>
      <c r="P33" s="107">
        <v>0</v>
      </c>
      <c r="Q33" s="107">
        <v>0</v>
      </c>
      <c r="R33" s="107">
        <v>1.506368698845312E-3</v>
      </c>
      <c r="S33" s="108">
        <v>0</v>
      </c>
      <c r="T33" s="106">
        <v>0</v>
      </c>
      <c r="U33" s="107">
        <v>0</v>
      </c>
      <c r="V33" s="107">
        <v>0</v>
      </c>
      <c r="W33" s="107">
        <v>0</v>
      </c>
      <c r="X33" s="107">
        <v>7.1280495743886021E-2</v>
      </c>
      <c r="Y33" s="108">
        <v>0</v>
      </c>
      <c r="Z33" s="106">
        <v>0</v>
      </c>
      <c r="AA33" s="107">
        <v>0</v>
      </c>
      <c r="AB33" s="107">
        <v>0</v>
      </c>
      <c r="AC33" s="107">
        <v>0</v>
      </c>
      <c r="AD33" s="107">
        <v>2.5344581537069463E-3</v>
      </c>
      <c r="AE33" s="108">
        <v>0</v>
      </c>
      <c r="AF33" s="109"/>
      <c r="AG33" s="109"/>
      <c r="AH33" s="109"/>
      <c r="AI33" s="109"/>
      <c r="AJ33" s="109"/>
      <c r="AK33" s="109"/>
      <c r="AL33" s="109"/>
      <c r="AM33" s="109"/>
      <c r="AN33" s="109"/>
      <c r="AO33" s="109"/>
      <c r="AP33" s="109"/>
      <c r="AQ33" s="109"/>
      <c r="AR33" s="109"/>
      <c r="AS33" s="109"/>
      <c r="AT33" s="109"/>
      <c r="AU33" s="109"/>
      <c r="AV33" s="109"/>
      <c r="AW33" s="109"/>
      <c r="AX33" s="109"/>
      <c r="AY33" s="109"/>
      <c r="AZ33" s="109"/>
      <c r="BA33" s="109"/>
      <c r="BB33" s="109"/>
      <c r="BC33" s="109"/>
    </row>
    <row r="34" spans="1:55" x14ac:dyDescent="0.3">
      <c r="A34" s="114" t="str">
        <f>GWP!A34</f>
        <v>Sludge_CF+Landfill</v>
      </c>
      <c r="B34" s="106">
        <v>0</v>
      </c>
      <c r="C34" s="107">
        <v>0</v>
      </c>
      <c r="D34" s="107">
        <v>0</v>
      </c>
      <c r="E34" s="107">
        <v>0</v>
      </c>
      <c r="F34" s="107">
        <v>0</v>
      </c>
      <c r="G34" s="108">
        <v>0</v>
      </c>
      <c r="H34" s="106">
        <v>0</v>
      </c>
      <c r="I34" s="107">
        <v>0</v>
      </c>
      <c r="J34" s="107">
        <v>0</v>
      </c>
      <c r="K34" s="107">
        <v>0</v>
      </c>
      <c r="L34" s="107">
        <v>0</v>
      </c>
      <c r="M34" s="108">
        <v>0</v>
      </c>
      <c r="N34" s="106">
        <v>0</v>
      </c>
      <c r="O34" s="107">
        <v>0</v>
      </c>
      <c r="P34" s="107">
        <v>0</v>
      </c>
      <c r="Q34" s="107">
        <v>0</v>
      </c>
      <c r="R34" s="107">
        <v>0</v>
      </c>
      <c r="S34" s="108">
        <v>0</v>
      </c>
      <c r="T34" s="106">
        <v>0</v>
      </c>
      <c r="U34" s="107">
        <v>0</v>
      </c>
      <c r="V34" s="107">
        <v>0</v>
      </c>
      <c r="W34" s="107">
        <v>0</v>
      </c>
      <c r="X34" s="107">
        <v>0</v>
      </c>
      <c r="Y34" s="108">
        <v>0</v>
      </c>
      <c r="Z34" s="106">
        <v>0</v>
      </c>
      <c r="AA34" s="107">
        <v>0</v>
      </c>
      <c r="AB34" s="107">
        <v>0</v>
      </c>
      <c r="AC34" s="107">
        <v>0</v>
      </c>
      <c r="AD34" s="107">
        <v>0</v>
      </c>
      <c r="AE34" s="108">
        <v>0</v>
      </c>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09"/>
      <c r="BC34" s="109"/>
    </row>
    <row r="35" spans="1:55" x14ac:dyDescent="0.3">
      <c r="A35" s="114" t="str">
        <f>GWP!A35</f>
        <v>Sludge_CF+WWTP+dew</v>
      </c>
      <c r="B35" s="110">
        <v>-4.1097935497093743E-2</v>
      </c>
      <c r="C35" s="111">
        <v>-4.1955787702074372E-2</v>
      </c>
      <c r="D35" s="111">
        <v>-4.1104370925994456E-2</v>
      </c>
      <c r="E35" s="111">
        <v>-4.1316285037266261E-2</v>
      </c>
      <c r="F35" s="111">
        <v>-4.0104384838646701E-2</v>
      </c>
      <c r="G35" s="112">
        <v>-4.0356082396255787E-2</v>
      </c>
      <c r="H35" s="110">
        <v>-5.0315564537235534E-2</v>
      </c>
      <c r="I35" s="111">
        <v>-4.9425836654401548E-2</v>
      </c>
      <c r="J35" s="111">
        <v>-4.9472231339211241E-2</v>
      </c>
      <c r="K35" s="111">
        <v>-5.0062850971780627E-2</v>
      </c>
      <c r="L35" s="111">
        <v>-4.9433833004352973E-2</v>
      </c>
      <c r="M35" s="112">
        <v>0</v>
      </c>
      <c r="N35" s="110">
        <v>-3.7050372405434559E-2</v>
      </c>
      <c r="O35" s="111">
        <v>-3.621658444803038E-2</v>
      </c>
      <c r="P35" s="111">
        <v>-3.6435587551802977E-2</v>
      </c>
      <c r="Q35" s="111">
        <v>-3.687175887030824E-2</v>
      </c>
      <c r="R35" s="111">
        <v>-3.6646992770508625E-2</v>
      </c>
      <c r="S35" s="112">
        <v>-3.6035213597768116E-2</v>
      </c>
      <c r="T35" s="110">
        <v>0</v>
      </c>
      <c r="U35" s="111">
        <v>0</v>
      </c>
      <c r="V35" s="111">
        <v>0</v>
      </c>
      <c r="W35" s="111">
        <v>0</v>
      </c>
      <c r="X35" s="111">
        <v>-7.6744926270781652E-2</v>
      </c>
      <c r="Y35" s="112">
        <v>0</v>
      </c>
      <c r="Z35" s="110">
        <v>-5.7402854425515092E-2</v>
      </c>
      <c r="AA35" s="111">
        <v>-5.8180013894734296E-2</v>
      </c>
      <c r="AB35" s="111">
        <v>-5.6939866614243259E-2</v>
      </c>
      <c r="AC35" s="111">
        <v>-5.7879112380767997E-2</v>
      </c>
      <c r="AD35" s="111">
        <v>-5.7946424543388393E-2</v>
      </c>
      <c r="AE35" s="112">
        <v>-5.8367583940898776E-2</v>
      </c>
    </row>
    <row r="36" spans="1:55" s="93" customFormat="1" x14ac:dyDescent="0.3">
      <c r="B36" s="91"/>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row>
    <row r="37" spans="1:55" x14ac:dyDescent="0.3">
      <c r="A37" s="91" t="str">
        <f>GWP!A37</f>
        <v>PHA_refinery</v>
      </c>
      <c r="B37" s="103">
        <f t="shared" ref="B37:AE37" si="1">SUM(B6:B7)</f>
        <v>0.2286363382008664</v>
      </c>
      <c r="C37" s="104">
        <f t="shared" si="1"/>
        <v>0.23089910589256096</v>
      </c>
      <c r="D37" s="104">
        <f t="shared" si="1"/>
        <v>0.22742044621536658</v>
      </c>
      <c r="E37" s="104">
        <f t="shared" si="1"/>
        <v>0.22828668382778955</v>
      </c>
      <c r="F37" s="104">
        <f t="shared" si="1"/>
        <v>0.22971183370084353</v>
      </c>
      <c r="G37" s="105">
        <f t="shared" si="1"/>
        <v>0.22843749427389176</v>
      </c>
      <c r="H37" s="103">
        <f t="shared" si="1"/>
        <v>0.1583817479942648</v>
      </c>
      <c r="I37" s="104">
        <f t="shared" si="1"/>
        <v>0.15417612254551138</v>
      </c>
      <c r="J37" s="104">
        <f t="shared" si="1"/>
        <v>0.15796304425503022</v>
      </c>
      <c r="K37" s="104">
        <f t="shared" si="1"/>
        <v>0.15677259336930208</v>
      </c>
      <c r="L37" s="104">
        <f t="shared" si="1"/>
        <v>0.15800820383955316</v>
      </c>
      <c r="M37" s="105">
        <f t="shared" si="1"/>
        <v>0.15740141589763165</v>
      </c>
      <c r="N37" s="103">
        <f t="shared" si="1"/>
        <v>9.2520984750050897E-2</v>
      </c>
      <c r="O37" s="104">
        <f t="shared" si="1"/>
        <v>9.2704614201818997E-2</v>
      </c>
      <c r="P37" s="104">
        <f t="shared" si="1"/>
        <v>9.3853432302510975E-2</v>
      </c>
      <c r="Q37" s="104">
        <f t="shared" si="1"/>
        <v>9.4419549670710562E-2</v>
      </c>
      <c r="R37" s="104">
        <f t="shared" si="1"/>
        <v>9.3170713783556541E-2</v>
      </c>
      <c r="S37" s="105">
        <f t="shared" si="1"/>
        <v>9.3076115078412888E-2</v>
      </c>
      <c r="T37" s="103">
        <f t="shared" si="1"/>
        <v>0.5244275131884294</v>
      </c>
      <c r="U37" s="104">
        <f t="shared" si="1"/>
        <v>0.52340809831514989</v>
      </c>
      <c r="V37" s="104">
        <f t="shared" si="1"/>
        <v>0.52416961949477758</v>
      </c>
      <c r="W37" s="104">
        <f t="shared" si="1"/>
        <v>0.52604870604185217</v>
      </c>
      <c r="X37" s="104">
        <f t="shared" si="1"/>
        <v>0.52512434216662329</v>
      </c>
      <c r="Y37" s="105">
        <f t="shared" si="1"/>
        <v>0.52947852380017169</v>
      </c>
      <c r="Z37" s="103">
        <f t="shared" si="1"/>
        <v>0.11507095358792797</v>
      </c>
      <c r="AA37" s="104">
        <f t="shared" si="1"/>
        <v>0.11553138828171164</v>
      </c>
      <c r="AB37" s="104">
        <f t="shared" si="1"/>
        <v>0.11421617317928377</v>
      </c>
      <c r="AC37" s="104">
        <f t="shared" si="1"/>
        <v>0.11402504677150532</v>
      </c>
      <c r="AD37" s="104">
        <f t="shared" si="1"/>
        <v>0.11245164747266873</v>
      </c>
      <c r="AE37" s="105">
        <f t="shared" si="1"/>
        <v>0.11414238839140443</v>
      </c>
    </row>
    <row r="38" spans="1:55" x14ac:dyDescent="0.3">
      <c r="A38" s="91" t="str">
        <f>GWP!A38</f>
        <v>PHA_waste</v>
      </c>
      <c r="B38" s="106">
        <f t="shared" ref="B38:AE38" si="2">SUM(B8:B15)</f>
        <v>2.1041675534476931E-2</v>
      </c>
      <c r="C38" s="107">
        <f t="shared" si="2"/>
        <v>2.2681475079377664E-2</v>
      </c>
      <c r="D38" s="107">
        <f t="shared" si="2"/>
        <v>2.149870444631434E-2</v>
      </c>
      <c r="E38" s="107">
        <f t="shared" si="2"/>
        <v>1.2832469196146078E-2</v>
      </c>
      <c r="F38" s="107">
        <f t="shared" si="2"/>
        <v>-3.7766454531436011E-2</v>
      </c>
      <c r="G38" s="108">
        <f t="shared" si="2"/>
        <v>-3.5940788654065942E-2</v>
      </c>
      <c r="H38" s="106">
        <f t="shared" si="2"/>
        <v>7.3179883060421003E-2</v>
      </c>
      <c r="I38" s="107">
        <f t="shared" si="2"/>
        <v>7.262831405080078E-2</v>
      </c>
      <c r="J38" s="107">
        <f t="shared" si="2"/>
        <v>7.3189205699323218E-2</v>
      </c>
      <c r="K38" s="107">
        <f t="shared" si="2"/>
        <v>7.358135045350403E-2</v>
      </c>
      <c r="L38" s="107">
        <f t="shared" si="2"/>
        <v>7.2718308533781154E-2</v>
      </c>
      <c r="M38" s="108">
        <f t="shared" si="2"/>
        <v>-1.3401541052022566E-2</v>
      </c>
      <c r="N38" s="106">
        <f t="shared" si="2"/>
        <v>7.5481705985613615E-2</v>
      </c>
      <c r="O38" s="107">
        <f t="shared" si="2"/>
        <v>7.4084473992137051E-2</v>
      </c>
      <c r="P38" s="107">
        <f t="shared" si="2"/>
        <v>7.4367497828127085E-2</v>
      </c>
      <c r="Q38" s="107">
        <f t="shared" si="2"/>
        <v>7.5037036383148681E-2</v>
      </c>
      <c r="R38" s="107">
        <f t="shared" si="2"/>
        <v>9.308530612230248E-2</v>
      </c>
      <c r="S38" s="108">
        <f t="shared" si="2"/>
        <v>7.2155228368027388E-2</v>
      </c>
      <c r="T38" s="106">
        <f t="shared" si="2"/>
        <v>-0.48711401815468691</v>
      </c>
      <c r="U38" s="107">
        <f t="shared" si="2"/>
        <v>-0.47503558746757785</v>
      </c>
      <c r="V38" s="107">
        <f t="shared" si="2"/>
        <v>-0.4729116451549279</v>
      </c>
      <c r="W38" s="107">
        <f t="shared" si="2"/>
        <v>-0.47841438720204765</v>
      </c>
      <c r="X38" s="107">
        <f t="shared" si="2"/>
        <v>-0.35970334484719008</v>
      </c>
      <c r="Y38" s="108">
        <f t="shared" si="2"/>
        <v>-0.47963338737811628</v>
      </c>
      <c r="Z38" s="106">
        <f t="shared" si="2"/>
        <v>8.2553154213825447E-2</v>
      </c>
      <c r="AA38" s="107">
        <f t="shared" si="2"/>
        <v>8.3627599095055252E-2</v>
      </c>
      <c r="AB38" s="107">
        <f t="shared" si="2"/>
        <v>8.1708343474664824E-2</v>
      </c>
      <c r="AC38" s="107">
        <f t="shared" si="2"/>
        <v>8.1272916658569727E-2</v>
      </c>
      <c r="AD38" s="107">
        <f t="shared" si="2"/>
        <v>0.10198755892098235</v>
      </c>
      <c r="AE38" s="108">
        <f t="shared" si="2"/>
        <v>9.0471028273436463E-2</v>
      </c>
    </row>
    <row r="39" spans="1:55" x14ac:dyDescent="0.3">
      <c r="A39" s="91" t="str">
        <f>GWP!A39</f>
        <v>Food waste_CF</v>
      </c>
      <c r="B39" s="106">
        <f t="shared" ref="B39:X39" si="3">SUM(B16:B25)</f>
        <v>6.9362497945670121E-2</v>
      </c>
      <c r="C39" s="107">
        <f t="shared" si="3"/>
        <v>-6.3242655551022153E-2</v>
      </c>
      <c r="D39" s="107">
        <f t="shared" si="3"/>
        <v>6.8038263431424134E-2</v>
      </c>
      <c r="E39" s="107">
        <f t="shared" si="3"/>
        <v>2.339616136193115E-2</v>
      </c>
      <c r="F39" s="107">
        <f t="shared" si="3"/>
        <v>7.1048893388947168E-2</v>
      </c>
      <c r="G39" s="108">
        <f t="shared" si="3"/>
        <v>6.8860136212863882E-2</v>
      </c>
      <c r="H39" s="106">
        <f t="shared" si="3"/>
        <v>-4.8804789760181613E-2</v>
      </c>
      <c r="I39" s="107">
        <f t="shared" si="3"/>
        <v>9.4744968193726242E-3</v>
      </c>
      <c r="J39" s="107">
        <f t="shared" si="3"/>
        <v>-4.9666404952283291E-2</v>
      </c>
      <c r="K39" s="107">
        <f t="shared" si="3"/>
        <v>9.7443513775302207E-3</v>
      </c>
      <c r="L39" s="107">
        <f t="shared" si="3"/>
        <v>-4.9384156593058698E-2</v>
      </c>
      <c r="M39" s="108">
        <f t="shared" si="3"/>
        <v>-4.9736994056539245E-2</v>
      </c>
      <c r="N39" s="106">
        <f t="shared" si="3"/>
        <v>-3.8496094252450826E-2</v>
      </c>
      <c r="O39" s="107">
        <f t="shared" si="3"/>
        <v>-2.7613715182920204E-2</v>
      </c>
      <c r="P39" s="107">
        <f t="shared" si="3"/>
        <v>-3.8188599517756272E-2</v>
      </c>
      <c r="Q39" s="107">
        <f t="shared" si="3"/>
        <v>-1.8617394197107982E-2</v>
      </c>
      <c r="R39" s="107">
        <f t="shared" si="3"/>
        <v>-3.8299983786058707E-2</v>
      </c>
      <c r="S39" s="108">
        <f t="shared" si="3"/>
        <v>-3.8073985911777783E-2</v>
      </c>
      <c r="T39" s="106">
        <f t="shared" si="3"/>
        <v>-0.19086696433196129</v>
      </c>
      <c r="U39" s="107">
        <f t="shared" si="3"/>
        <v>3.903107563986874E-2</v>
      </c>
      <c r="V39" s="107">
        <f t="shared" si="3"/>
        <v>0.60005163376279802</v>
      </c>
      <c r="W39" s="107">
        <f t="shared" si="3"/>
        <v>3.5175526905121934E-2</v>
      </c>
      <c r="X39" s="107">
        <f t="shared" si="3"/>
        <v>-0.19093596542238242</v>
      </c>
      <c r="Y39" s="108">
        <f>SUM(Y16:Y25)</f>
        <v>-0.19121458675116729</v>
      </c>
      <c r="Z39" s="106">
        <f t="shared" ref="Z39:AE39" si="4">SUM(Z16:Z25)</f>
        <v>-4.0311969241278653E-2</v>
      </c>
      <c r="AA39" s="107">
        <f t="shared" si="4"/>
        <v>-1.5133083237778178E-2</v>
      </c>
      <c r="AB39" s="107">
        <f t="shared" si="4"/>
        <v>-6.2190283508800612E-2</v>
      </c>
      <c r="AC39" s="107">
        <f t="shared" si="4"/>
        <v>-1.986641341121597E-3</v>
      </c>
      <c r="AD39" s="107">
        <f t="shared" si="4"/>
        <v>-4.0546724610309712E-2</v>
      </c>
      <c r="AE39" s="108">
        <f t="shared" si="4"/>
        <v>-4.0918059769891338E-2</v>
      </c>
    </row>
    <row r="40" spans="1:55" x14ac:dyDescent="0.3">
      <c r="A40" s="91" t="str">
        <f>GWP!A40</f>
        <v>Sludge_CF</v>
      </c>
      <c r="B40" s="106">
        <f t="shared" ref="B40:AE40" si="5">SUM(B26:B35)</f>
        <v>-2.8696409349843841E-2</v>
      </c>
      <c r="C40" s="107">
        <f t="shared" si="5"/>
        <v>-2.9140310975109704E-2</v>
      </c>
      <c r="D40" s="107">
        <f t="shared" si="5"/>
        <v>-2.8407808445967297E-2</v>
      </c>
      <c r="E40" s="107">
        <f t="shared" si="5"/>
        <v>-2.8760590036678788E-2</v>
      </c>
      <c r="F40" s="107">
        <f t="shared" si="5"/>
        <v>-2.245829913017083E-2</v>
      </c>
      <c r="G40" s="108">
        <f t="shared" si="5"/>
        <v>-4.1494892951541032E-2</v>
      </c>
      <c r="H40" s="106">
        <f t="shared" si="5"/>
        <v>-7.5396958530011743E-2</v>
      </c>
      <c r="I40" s="107">
        <f t="shared" si="5"/>
        <v>-7.4988202679159788E-2</v>
      </c>
      <c r="J40" s="107">
        <f t="shared" si="5"/>
        <v>-7.5164245100823507E-2</v>
      </c>
      <c r="K40" s="107">
        <f t="shared" si="5"/>
        <v>-7.5451357284795073E-2</v>
      </c>
      <c r="L40" s="107">
        <f t="shared" si="5"/>
        <v>-7.4700893207124586E-2</v>
      </c>
      <c r="M40" s="108">
        <f t="shared" si="5"/>
        <v>-1.125951184478844E-2</v>
      </c>
      <c r="N40" s="106">
        <f t="shared" si="5"/>
        <v>-4.8758503663838174E-2</v>
      </c>
      <c r="O40" s="107">
        <f t="shared" si="5"/>
        <v>-4.7666935223446089E-2</v>
      </c>
      <c r="P40" s="107">
        <f t="shared" si="5"/>
        <v>-4.7927516018378802E-2</v>
      </c>
      <c r="Q40" s="107">
        <f t="shared" si="5"/>
        <v>-4.8692748649483565E-2</v>
      </c>
      <c r="R40" s="107">
        <f t="shared" si="5"/>
        <v>-6.0303710759132934E-2</v>
      </c>
      <c r="S40" s="108">
        <f t="shared" si="5"/>
        <v>-5.2641525138434071E-2</v>
      </c>
      <c r="T40" s="106">
        <f t="shared" si="5"/>
        <v>0.15466944517092665</v>
      </c>
      <c r="U40" s="107">
        <f t="shared" si="5"/>
        <v>0.15138379543166916</v>
      </c>
      <c r="V40" s="107">
        <f t="shared" si="5"/>
        <v>0.15230213652617342</v>
      </c>
      <c r="W40" s="107">
        <f t="shared" si="5"/>
        <v>0.15230371120133351</v>
      </c>
      <c r="X40" s="107">
        <f t="shared" si="5"/>
        <v>5.9064417582987958E-2</v>
      </c>
      <c r="Y40" s="108">
        <f t="shared" si="5"/>
        <v>0.15298677832554872</v>
      </c>
      <c r="Z40" s="106">
        <f t="shared" si="5"/>
        <v>-6.3216077785982261E-2</v>
      </c>
      <c r="AA40" s="107">
        <f t="shared" si="5"/>
        <v>-6.4224834438373332E-2</v>
      </c>
      <c r="AB40" s="107">
        <f t="shared" si="5"/>
        <v>-6.2530740575774457E-2</v>
      </c>
      <c r="AC40" s="107">
        <f t="shared" si="5"/>
        <v>-6.3796772918261718E-2</v>
      </c>
      <c r="AD40" s="107">
        <f t="shared" si="5"/>
        <v>-9.893288451925128E-2</v>
      </c>
      <c r="AE40" s="108">
        <f t="shared" si="5"/>
        <v>-9.9037859684404858E-2</v>
      </c>
    </row>
    <row r="41" spans="1:55" x14ac:dyDescent="0.3">
      <c r="A41" s="91" t="str">
        <f>GWP!A41</f>
        <v>Waste</v>
      </c>
      <c r="B41" s="106">
        <v>-1.0605686384900699E-2</v>
      </c>
      <c r="C41" s="107">
        <v>-1.06381885552017E-2</v>
      </c>
      <c r="D41" s="107">
        <v>-1.0599176494004501E-2</v>
      </c>
      <c r="E41" s="107">
        <v>-3.2824059880235297E-2</v>
      </c>
      <c r="F41" s="107">
        <v>-1.05714344589273E-2</v>
      </c>
      <c r="G41" s="108">
        <v>-1.0600432326789399E-2</v>
      </c>
      <c r="H41" s="106">
        <v>-8.6826835485127301E-3</v>
      </c>
      <c r="I41" s="107">
        <v>-8.6688144845078492E-3</v>
      </c>
      <c r="J41" s="107">
        <v>-8.7242203714502399E-3</v>
      </c>
      <c r="K41" s="107">
        <v>-8.6871755923125498E-3</v>
      </c>
      <c r="L41" s="107">
        <v>-8.7485251767747494E-3</v>
      </c>
      <c r="M41" s="108">
        <v>-8.6836861576752699E-3</v>
      </c>
      <c r="N41" s="106">
        <v>2.93158346478842E-4</v>
      </c>
      <c r="O41" s="107">
        <v>2.9585518849757202E-4</v>
      </c>
      <c r="P41" s="107">
        <v>2.9126223656264797E-4</v>
      </c>
      <c r="Q41" s="107">
        <v>-8.6445522282127096E-4</v>
      </c>
      <c r="R41" s="107">
        <v>2.9111710828580602E-4</v>
      </c>
      <c r="S41" s="108">
        <v>2.9744247543644897E-4</v>
      </c>
      <c r="T41" s="106">
        <v>-0.105510463847954</v>
      </c>
      <c r="U41" s="107">
        <v>-0.105634463080375</v>
      </c>
      <c r="V41" s="107">
        <v>-0.106259402851791</v>
      </c>
      <c r="W41" s="107">
        <v>-0.104047868986059</v>
      </c>
      <c r="X41" s="107">
        <v>-0.105318275149458</v>
      </c>
      <c r="Y41" s="108">
        <v>-0.10213084493083099</v>
      </c>
      <c r="Z41" s="106">
        <v>4.2852912540784001E-4</v>
      </c>
      <c r="AA41" s="107">
        <v>4.29115398410556E-4</v>
      </c>
      <c r="AB41" s="107">
        <v>4.3101183065385101E-4</v>
      </c>
      <c r="AC41" s="107">
        <v>-5.4085981468874099E-3</v>
      </c>
      <c r="AD41" s="107">
        <v>4.3420259661691501E-4</v>
      </c>
      <c r="AE41" s="108">
        <v>4.3589904015838401E-4</v>
      </c>
    </row>
    <row r="42" spans="1:55" x14ac:dyDescent="0.3">
      <c r="A42" s="113" t="str">
        <f>GWP!A42</f>
        <v>Total</v>
      </c>
      <c r="B42" s="106">
        <f>SUM(B37:B41)</f>
        <v>0.27973841594626886</v>
      </c>
      <c r="C42" s="107">
        <f t="shared" ref="C42:AE42" si="6">SUM(C37:C41)</f>
        <v>0.15055942589060506</v>
      </c>
      <c r="D42" s="107">
        <f t="shared" si="6"/>
        <v>0.27795042915313328</v>
      </c>
      <c r="E42" s="107">
        <f t="shared" si="6"/>
        <v>0.20293066446895269</v>
      </c>
      <c r="F42" s="107">
        <f t="shared" si="6"/>
        <v>0.22996453896925653</v>
      </c>
      <c r="G42" s="108">
        <f t="shared" si="6"/>
        <v>0.20926151655435929</v>
      </c>
      <c r="H42" s="106">
        <f t="shared" si="6"/>
        <v>9.8677199215979727E-2</v>
      </c>
      <c r="I42" s="107">
        <f t="shared" si="6"/>
        <v>0.15262191625201715</v>
      </c>
      <c r="J42" s="107">
        <f t="shared" si="6"/>
        <v>9.7597379529796413E-2</v>
      </c>
      <c r="K42" s="107">
        <f t="shared" si="6"/>
        <v>0.1559597623232287</v>
      </c>
      <c r="L42" s="107">
        <f t="shared" si="6"/>
        <v>9.7892937396376264E-2</v>
      </c>
      <c r="M42" s="108">
        <f t="shared" si="6"/>
        <v>7.4319682786606125E-2</v>
      </c>
      <c r="N42" s="106">
        <f t="shared" si="6"/>
        <v>8.1041251165854367E-2</v>
      </c>
      <c r="O42" s="107">
        <f t="shared" si="6"/>
        <v>9.1804292976087318E-2</v>
      </c>
      <c r="P42" s="107">
        <f t="shared" si="6"/>
        <v>8.2396076831065618E-2</v>
      </c>
      <c r="Q42" s="107">
        <f t="shared" si="6"/>
        <v>0.10128198798444643</v>
      </c>
      <c r="R42" s="107">
        <f t="shared" si="6"/>
        <v>8.7943442468953192E-2</v>
      </c>
      <c r="S42" s="108">
        <f t="shared" si="6"/>
        <v>7.4813274871664892E-2</v>
      </c>
      <c r="T42" s="106">
        <f t="shared" si="6"/>
        <v>-0.10439448797524616</v>
      </c>
      <c r="U42" s="107">
        <f t="shared" si="6"/>
        <v>0.13315291883873495</v>
      </c>
      <c r="V42" s="107">
        <f t="shared" si="6"/>
        <v>0.69735234177703009</v>
      </c>
      <c r="W42" s="107">
        <f t="shared" si="6"/>
        <v>0.13106568796020096</v>
      </c>
      <c r="X42" s="107">
        <f t="shared" si="6"/>
        <v>-7.1768825669419251E-2</v>
      </c>
      <c r="Y42" s="108">
        <f t="shared" si="6"/>
        <v>-9.0513516934394161E-2</v>
      </c>
      <c r="Z42" s="106">
        <f t="shared" si="6"/>
        <v>9.4524589899900341E-2</v>
      </c>
      <c r="AA42" s="107">
        <f t="shared" si="6"/>
        <v>0.12023018509902596</v>
      </c>
      <c r="AB42" s="107">
        <f t="shared" si="6"/>
        <v>7.1634504400027374E-2</v>
      </c>
      <c r="AC42" s="107">
        <f t="shared" si="6"/>
        <v>0.12410595102380434</v>
      </c>
      <c r="AD42" s="107">
        <f t="shared" si="6"/>
        <v>7.5393799860707017E-2</v>
      </c>
      <c r="AE42" s="108">
        <f t="shared" si="6"/>
        <v>6.5093396250703095E-2</v>
      </c>
    </row>
    <row r="43" spans="1:55" x14ac:dyDescent="0.3">
      <c r="A43" s="113" t="str">
        <f>GWP!A43</f>
        <v>Err +</v>
      </c>
      <c r="B43" s="106">
        <v>9.9218149656553789E-2</v>
      </c>
      <c r="C43" s="107">
        <v>8.2120770723782072E-2</v>
      </c>
      <c r="D43" s="107">
        <v>9.5448847506549972E-2</v>
      </c>
      <c r="E43" s="107">
        <v>8.8341553922459959E-2</v>
      </c>
      <c r="F43" s="107">
        <v>8.8403984259261353E-2</v>
      </c>
      <c r="G43" s="108">
        <v>8.7530708612707953E-2</v>
      </c>
      <c r="H43" s="106">
        <v>7.2111510333289983E-2</v>
      </c>
      <c r="I43" s="107">
        <v>7.3782702891917601E-2</v>
      </c>
      <c r="J43" s="107">
        <v>7.4151349984720838E-2</v>
      </c>
      <c r="K43" s="107">
        <v>7.60285870144006E-2</v>
      </c>
      <c r="L43" s="107">
        <v>7.2490172779699089E-2</v>
      </c>
      <c r="M43" s="108">
        <v>7.1307208736674246E-2</v>
      </c>
      <c r="N43" s="106">
        <v>7.6236697197283126E-2</v>
      </c>
      <c r="O43" s="107">
        <v>7.0501224925235847E-2</v>
      </c>
      <c r="P43" s="107">
        <v>7.7456270238219729E-2</v>
      </c>
      <c r="Q43" s="107">
        <v>6.8127673900553326E-2</v>
      </c>
      <c r="R43" s="107">
        <v>7.3536731933412827E-2</v>
      </c>
      <c r="S43" s="108">
        <v>7.7189437444590309E-2</v>
      </c>
      <c r="T43" s="106">
        <v>0.21581885290365432</v>
      </c>
      <c r="U43" s="107">
        <v>0.42651663056201156</v>
      </c>
      <c r="V43" s="107">
        <v>0.19110429103728066</v>
      </c>
      <c r="W43" s="107">
        <v>0.41959016427125928</v>
      </c>
      <c r="X43" s="107">
        <v>0.23134747599237188</v>
      </c>
      <c r="Y43" s="108">
        <v>0.20892178270748463</v>
      </c>
      <c r="Z43" s="106">
        <v>6.9755718005713646E-2</v>
      </c>
      <c r="AA43" s="107">
        <v>7.513435700696991E-2</v>
      </c>
      <c r="AB43" s="107">
        <v>6.9168673225595695E-2</v>
      </c>
      <c r="AC43" s="107">
        <v>7.6630798316925708E-2</v>
      </c>
      <c r="AD43" s="107">
        <v>7.2052507017130063E-2</v>
      </c>
      <c r="AE43" s="108">
        <v>7.2722877682685441E-2</v>
      </c>
    </row>
    <row r="44" spans="1:55" x14ac:dyDescent="0.3">
      <c r="A44" s="113" t="str">
        <f>GWP!A44</f>
        <v>Err -</v>
      </c>
      <c r="B44" s="110">
        <v>8.2406064370257437E-2</v>
      </c>
      <c r="C44" s="111">
        <v>6.557494343883806E-2</v>
      </c>
      <c r="D44" s="111">
        <v>8.2567527013448661E-2</v>
      </c>
      <c r="E44" s="111">
        <v>7.3887312003599381E-2</v>
      </c>
      <c r="F44" s="111">
        <v>7.7976262907925808E-2</v>
      </c>
      <c r="G44" s="112">
        <v>7.2764727969841292E-2</v>
      </c>
      <c r="H44" s="110">
        <v>5.6703943101919743E-2</v>
      </c>
      <c r="I44" s="111">
        <v>5.0172110470894399E-2</v>
      </c>
      <c r="J44" s="111">
        <v>5.5293275062815658E-2</v>
      </c>
      <c r="K44" s="111">
        <v>5.3338736743953091E-2</v>
      </c>
      <c r="L44" s="111">
        <v>5.4643265617628792E-2</v>
      </c>
      <c r="M44" s="112">
        <v>5.2490705802044457E-2</v>
      </c>
      <c r="N44" s="110">
        <v>5.1707336698949204E-2</v>
      </c>
      <c r="O44" s="111">
        <v>4.8106191403653728E-2</v>
      </c>
      <c r="P44" s="111">
        <v>5.4181822657537265E-2</v>
      </c>
      <c r="Q44" s="111">
        <v>5.2343325380062658E-2</v>
      </c>
      <c r="R44" s="111">
        <v>5.4429287537189591E-2</v>
      </c>
      <c r="S44" s="112">
        <v>5.2889401083189208E-2</v>
      </c>
      <c r="T44" s="110">
        <v>0.21331379471178369</v>
      </c>
      <c r="U44" s="111">
        <v>0.42117874963159163</v>
      </c>
      <c r="V44" s="111">
        <v>0.17200576635058584</v>
      </c>
      <c r="W44" s="111">
        <v>0.39120621582554482</v>
      </c>
      <c r="X44" s="111">
        <v>0.2069102631988386</v>
      </c>
      <c r="Y44" s="112">
        <v>0.20904937411404664</v>
      </c>
      <c r="Z44" s="110">
        <v>5.3070925714962414E-2</v>
      </c>
      <c r="AA44" s="111">
        <v>5.1213875195712757E-2</v>
      </c>
      <c r="AB44" s="111">
        <v>5.1279292131466377E-2</v>
      </c>
      <c r="AC44" s="111">
        <v>5.0344320809944276E-2</v>
      </c>
      <c r="AD44" s="111">
        <v>5.4697878126917052E-2</v>
      </c>
      <c r="AE44" s="112">
        <v>5.6260755989849254E-2</v>
      </c>
    </row>
    <row r="45" spans="1:55" x14ac:dyDescent="0.3">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c r="AA45" s="107"/>
      <c r="AB45" s="107"/>
      <c r="AC45" s="107"/>
      <c r="AD45" s="107"/>
      <c r="AE45" s="107"/>
    </row>
    <row r="46" spans="1:55" s="57" customFormat="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55" ht="27.6" x14ac:dyDescent="0.3">
      <c r="B47" s="115" t="str">
        <f t="shared" ref="B47:AE47" si="7">B4</f>
        <v>FW_sep.</v>
      </c>
      <c r="C47" s="116" t="str">
        <f t="shared" si="7"/>
        <v>FW_residual</v>
      </c>
      <c r="D47" s="116" t="str">
        <f t="shared" si="7"/>
        <v>FW_AD</v>
      </c>
      <c r="E47" s="116" t="str">
        <f t="shared" si="7"/>
        <v>FW_Inc</v>
      </c>
      <c r="F47" s="116" t="str">
        <f t="shared" si="7"/>
        <v>SS_AD_Inc</v>
      </c>
      <c r="G47" s="117" t="str">
        <f t="shared" si="7"/>
        <v>SS_AD_UOL</v>
      </c>
      <c r="H47" s="115" t="str">
        <f t="shared" si="7"/>
        <v>FW_sep.</v>
      </c>
      <c r="I47" s="116" t="str">
        <f t="shared" si="7"/>
        <v>FW_residual</v>
      </c>
      <c r="J47" s="116" t="str">
        <f t="shared" si="7"/>
        <v>FW_AD</v>
      </c>
      <c r="K47" s="116" t="str">
        <f t="shared" si="7"/>
        <v>FW_Inc</v>
      </c>
      <c r="L47" s="116" t="str">
        <f t="shared" si="7"/>
        <v>SS_AD_Inc</v>
      </c>
      <c r="M47" s="117" t="str">
        <f t="shared" si="7"/>
        <v>SS_AD_UOL</v>
      </c>
      <c r="N47" s="115" t="str">
        <f t="shared" si="7"/>
        <v>FW_sep.</v>
      </c>
      <c r="O47" s="116" t="str">
        <f t="shared" si="7"/>
        <v>FW_residual</v>
      </c>
      <c r="P47" s="116" t="str">
        <f t="shared" si="7"/>
        <v>FW_AD</v>
      </c>
      <c r="Q47" s="116" t="str">
        <f t="shared" si="7"/>
        <v>FW_Inc</v>
      </c>
      <c r="R47" s="116" t="str">
        <f t="shared" si="7"/>
        <v>SS_AD_Inc</v>
      </c>
      <c r="S47" s="117" t="str">
        <f t="shared" si="7"/>
        <v>SS_AD_UOL</v>
      </c>
      <c r="T47" s="115" t="str">
        <f t="shared" si="7"/>
        <v>FW_sep.</v>
      </c>
      <c r="U47" s="116" t="str">
        <f t="shared" si="7"/>
        <v>FW_residual</v>
      </c>
      <c r="V47" s="116" t="str">
        <f t="shared" si="7"/>
        <v>FW_AD</v>
      </c>
      <c r="W47" s="116" t="str">
        <f t="shared" si="7"/>
        <v>FW_Inc</v>
      </c>
      <c r="X47" s="116" t="str">
        <f t="shared" si="7"/>
        <v>SS_AD_Inc</v>
      </c>
      <c r="Y47" s="117" t="str">
        <f t="shared" si="7"/>
        <v>SS_AD_UOL</v>
      </c>
      <c r="Z47" s="115" t="str">
        <f t="shared" si="7"/>
        <v>FW_sep.</v>
      </c>
      <c r="AA47" s="116" t="str">
        <f t="shared" si="7"/>
        <v>FW_residual</v>
      </c>
      <c r="AB47" s="116" t="str">
        <f t="shared" si="7"/>
        <v>FW_AD</v>
      </c>
      <c r="AC47" s="116" t="str">
        <f t="shared" si="7"/>
        <v>FW_Inc</v>
      </c>
      <c r="AD47" s="116" t="str">
        <f t="shared" si="7"/>
        <v>SS_AD_Inc</v>
      </c>
      <c r="AE47" s="117" t="str">
        <f t="shared" si="7"/>
        <v>SS_AD_UOL</v>
      </c>
    </row>
    <row r="48" spans="1:55" x14ac:dyDescent="0.3">
      <c r="A48" s="91" t="str">
        <f>GWP!A48</f>
        <v>Baseline</v>
      </c>
      <c r="B48" s="103">
        <f t="shared" ref="B48:G48" si="8">B41</f>
        <v>-1.0605686384900699E-2</v>
      </c>
      <c r="C48" s="104">
        <f t="shared" si="8"/>
        <v>-1.06381885552017E-2</v>
      </c>
      <c r="D48" s="104">
        <f t="shared" si="8"/>
        <v>-1.0599176494004501E-2</v>
      </c>
      <c r="E48" s="104">
        <f t="shared" si="8"/>
        <v>-3.2824059880235297E-2</v>
      </c>
      <c r="F48" s="104">
        <f t="shared" si="8"/>
        <v>-1.05714344589273E-2</v>
      </c>
      <c r="G48" s="105">
        <f t="shared" si="8"/>
        <v>-1.0600432326789399E-2</v>
      </c>
      <c r="H48" s="103">
        <f t="shared" ref="H48:AE48" si="9">H42</f>
        <v>9.8677199215979727E-2</v>
      </c>
      <c r="I48" s="104">
        <f t="shared" si="9"/>
        <v>0.15262191625201715</v>
      </c>
      <c r="J48" s="104">
        <f t="shared" si="9"/>
        <v>9.7597379529796413E-2</v>
      </c>
      <c r="K48" s="104">
        <f t="shared" si="9"/>
        <v>0.1559597623232287</v>
      </c>
      <c r="L48" s="104">
        <f t="shared" si="9"/>
        <v>9.7892937396376264E-2</v>
      </c>
      <c r="M48" s="105">
        <f t="shared" si="9"/>
        <v>7.4319682786606125E-2</v>
      </c>
      <c r="N48" s="103">
        <f t="shared" si="9"/>
        <v>8.1041251165854367E-2</v>
      </c>
      <c r="O48" s="104">
        <f t="shared" si="9"/>
        <v>9.1804292976087318E-2</v>
      </c>
      <c r="P48" s="104">
        <f t="shared" si="9"/>
        <v>8.2396076831065618E-2</v>
      </c>
      <c r="Q48" s="104">
        <f t="shared" si="9"/>
        <v>0.10128198798444643</v>
      </c>
      <c r="R48" s="104">
        <f t="shared" si="9"/>
        <v>8.7943442468953192E-2</v>
      </c>
      <c r="S48" s="105">
        <f t="shared" si="9"/>
        <v>7.4813274871664892E-2</v>
      </c>
      <c r="T48" s="103">
        <f t="shared" si="9"/>
        <v>-0.10439448797524616</v>
      </c>
      <c r="U48" s="104">
        <f t="shared" si="9"/>
        <v>0.13315291883873495</v>
      </c>
      <c r="V48" s="104">
        <f t="shared" si="9"/>
        <v>0.69735234177703009</v>
      </c>
      <c r="W48" s="104">
        <f t="shared" si="9"/>
        <v>0.13106568796020096</v>
      </c>
      <c r="X48" s="104">
        <f t="shared" si="9"/>
        <v>-7.1768825669419251E-2</v>
      </c>
      <c r="Y48" s="105">
        <f t="shared" si="9"/>
        <v>-9.0513516934394161E-2</v>
      </c>
      <c r="Z48" s="103">
        <f t="shared" si="9"/>
        <v>9.4524589899900341E-2</v>
      </c>
      <c r="AA48" s="104">
        <f t="shared" si="9"/>
        <v>0.12023018509902596</v>
      </c>
      <c r="AB48" s="104">
        <f t="shared" si="9"/>
        <v>7.1634504400027374E-2</v>
      </c>
      <c r="AC48" s="104">
        <f t="shared" si="9"/>
        <v>0.12410595102380434</v>
      </c>
      <c r="AD48" s="104">
        <f t="shared" si="9"/>
        <v>7.5393799860707017E-2</v>
      </c>
      <c r="AE48" s="105">
        <f t="shared" si="9"/>
        <v>6.5093396250703095E-2</v>
      </c>
    </row>
    <row r="49" spans="1:31" x14ac:dyDescent="0.3">
      <c r="A49" s="91" t="str">
        <f>GWP!A49</f>
        <v>LDPE</v>
      </c>
      <c r="B49" s="106">
        <v>1.6590497361342597E-2</v>
      </c>
      <c r="C49" s="107">
        <v>1.6560887971877099E-2</v>
      </c>
      <c r="D49" s="107">
        <v>1.6583248163560202E-2</v>
      </c>
      <c r="E49" s="107">
        <v>-5.6908477396709969E-3</v>
      </c>
      <c r="F49" s="107">
        <v>1.6571055378757901E-2</v>
      </c>
      <c r="G49" s="108">
        <v>1.6539734851518398E-2</v>
      </c>
      <c r="H49" s="106">
        <v>1.8494738302160668E-2</v>
      </c>
      <c r="I49" s="107">
        <v>1.8508607366165553E-2</v>
      </c>
      <c r="J49" s="107">
        <v>1.845320147922316E-2</v>
      </c>
      <c r="K49" s="107">
        <v>1.8490246258360848E-2</v>
      </c>
      <c r="L49" s="107">
        <v>1.8428896673898652E-2</v>
      </c>
      <c r="M49" s="108">
        <v>1.8493735692998128E-2</v>
      </c>
      <c r="N49" s="106">
        <v>2.747058019715224E-2</v>
      </c>
      <c r="O49" s="107">
        <v>2.7473277039170973E-2</v>
      </c>
      <c r="P49" s="107">
        <v>2.7468684087236048E-2</v>
      </c>
      <c r="Q49" s="107">
        <v>2.6312966627852128E-2</v>
      </c>
      <c r="R49" s="107">
        <v>2.7468538958959204E-2</v>
      </c>
      <c r="S49" s="108">
        <v>2.7474864326109849E-2</v>
      </c>
      <c r="T49" s="106">
        <v>-7.8333041997280597E-2</v>
      </c>
      <c r="U49" s="107">
        <v>-7.8457041229701596E-2</v>
      </c>
      <c r="V49" s="107">
        <v>-7.9081981001117602E-2</v>
      </c>
      <c r="W49" s="107">
        <v>-7.68704471353856E-2</v>
      </c>
      <c r="X49" s="107">
        <v>-7.8140853298784604E-2</v>
      </c>
      <c r="Y49" s="108">
        <v>-7.4953423080157594E-2</v>
      </c>
      <c r="Z49" s="106">
        <v>2.7605950976081241E-2</v>
      </c>
      <c r="AA49" s="107">
        <v>2.7606537249083955E-2</v>
      </c>
      <c r="AB49" s="107">
        <v>2.760843368132725E-2</v>
      </c>
      <c r="AC49" s="107">
        <v>2.1768823703785991E-2</v>
      </c>
      <c r="AD49" s="107">
        <v>2.7611624447290314E-2</v>
      </c>
      <c r="AE49" s="108">
        <v>2.7613320890831784E-2</v>
      </c>
    </row>
    <row r="50" spans="1:31" x14ac:dyDescent="0.3">
      <c r="A50" s="91" t="str">
        <f>GWP!A50</f>
        <v>PP</v>
      </c>
      <c r="B50" s="106">
        <v>2.1355531831787986E-3</v>
      </c>
      <c r="C50" s="107">
        <v>2.105943793713299E-3</v>
      </c>
      <c r="D50" s="107">
        <v>2.1283039853963997E-3</v>
      </c>
      <c r="E50" s="107">
        <v>-2.0145791917834797E-2</v>
      </c>
      <c r="F50" s="107">
        <v>2.116111200594099E-3</v>
      </c>
      <c r="G50" s="108">
        <v>2.0847906733545991E-3</v>
      </c>
      <c r="H50" s="106">
        <v>4.0397941239968694E-3</v>
      </c>
      <c r="I50" s="107">
        <v>4.0536631880017503E-3</v>
      </c>
      <c r="J50" s="107">
        <v>3.9982573010593596E-3</v>
      </c>
      <c r="K50" s="107">
        <v>4.0353020801970497E-3</v>
      </c>
      <c r="L50" s="107">
        <v>3.9739524957348501E-3</v>
      </c>
      <c r="M50" s="108">
        <v>4.0387915148343296E-3</v>
      </c>
      <c r="N50" s="106">
        <v>1.3015636018988442E-2</v>
      </c>
      <c r="O50" s="107">
        <v>1.3018332861007172E-2</v>
      </c>
      <c r="P50" s="107">
        <v>1.3013739909072248E-2</v>
      </c>
      <c r="Q50" s="107">
        <v>1.1858022449688329E-2</v>
      </c>
      <c r="R50" s="107">
        <v>1.3013594780795406E-2</v>
      </c>
      <c r="S50" s="108">
        <v>1.3019920147946049E-2</v>
      </c>
      <c r="T50" s="106">
        <v>-9.2787986175444398E-2</v>
      </c>
      <c r="U50" s="107">
        <v>-9.2911985407865397E-2</v>
      </c>
      <c r="V50" s="107">
        <v>-9.3536925179281402E-2</v>
      </c>
      <c r="W50" s="107">
        <v>-9.1325391313549401E-2</v>
      </c>
      <c r="X50" s="107">
        <v>-9.2595797476948405E-2</v>
      </c>
      <c r="Y50" s="108">
        <v>-8.9408367258321395E-2</v>
      </c>
      <c r="Z50" s="106">
        <v>1.315100679791744E-2</v>
      </c>
      <c r="AA50" s="107">
        <v>1.3151593070920155E-2</v>
      </c>
      <c r="AB50" s="107">
        <v>1.3153489503163451E-2</v>
      </c>
      <c r="AC50" s="107">
        <v>7.3138795256221896E-3</v>
      </c>
      <c r="AD50" s="107">
        <v>1.3156680269126515E-2</v>
      </c>
      <c r="AE50" s="108">
        <v>1.3158376712667983E-2</v>
      </c>
    </row>
    <row r="51" spans="1:31" x14ac:dyDescent="0.3">
      <c r="A51" s="91" t="str">
        <f>GWP!A51</f>
        <v>PUR</v>
      </c>
      <c r="B51" s="106">
        <v>-5.2916196772552909E-3</v>
      </c>
      <c r="C51" s="107">
        <v>-5.3212290667207906E-3</v>
      </c>
      <c r="D51" s="107">
        <v>-5.2988688750376899E-3</v>
      </c>
      <c r="E51" s="107">
        <v>-2.7572964778268885E-2</v>
      </c>
      <c r="F51" s="107">
        <v>-5.3110616598399905E-3</v>
      </c>
      <c r="G51" s="108">
        <v>-5.3423821870794905E-3</v>
      </c>
      <c r="H51" s="106">
        <v>-3.3873787364372202E-3</v>
      </c>
      <c r="I51" s="107">
        <v>-3.3735096724323392E-3</v>
      </c>
      <c r="J51" s="107">
        <v>-3.42891555937473E-3</v>
      </c>
      <c r="K51" s="107">
        <v>-3.3918707802370399E-3</v>
      </c>
      <c r="L51" s="107">
        <v>-3.4532203646992395E-3</v>
      </c>
      <c r="M51" s="108">
        <v>-3.38838134559976E-3</v>
      </c>
      <c r="N51" s="106">
        <v>5.5884631585543521E-3</v>
      </c>
      <c r="O51" s="107">
        <v>5.5911600005730819E-3</v>
      </c>
      <c r="P51" s="107">
        <v>5.5865670486381584E-3</v>
      </c>
      <c r="Q51" s="107">
        <v>4.4308495892542389E-3</v>
      </c>
      <c r="R51" s="107">
        <v>5.5864219203613161E-3</v>
      </c>
      <c r="S51" s="108">
        <v>5.592747287511959E-3</v>
      </c>
      <c r="T51" s="106">
        <v>-0.10021515903587849</v>
      </c>
      <c r="U51" s="107">
        <v>-0.10033915826829949</v>
      </c>
      <c r="V51" s="107">
        <v>-0.1009640980397155</v>
      </c>
      <c r="W51" s="107">
        <v>-9.8752564173983495E-2</v>
      </c>
      <c r="X51" s="107">
        <v>-0.1000229703373825</v>
      </c>
      <c r="Y51" s="108">
        <v>-9.6835540118755489E-2</v>
      </c>
      <c r="Z51" s="106">
        <v>5.7238339374833498E-3</v>
      </c>
      <c r="AA51" s="107">
        <v>5.7244202104860661E-3</v>
      </c>
      <c r="AB51" s="107">
        <v>5.7263166427293606E-3</v>
      </c>
      <c r="AC51" s="107">
        <v>-1.1329333481189998E-4</v>
      </c>
      <c r="AD51" s="107">
        <v>5.7295074086924254E-3</v>
      </c>
      <c r="AE51" s="108">
        <v>5.7312038522338935E-3</v>
      </c>
    </row>
    <row r="52" spans="1:31" x14ac:dyDescent="0.3">
      <c r="A52" s="91" t="str">
        <f>GWP!A52</f>
        <v>PHA1</v>
      </c>
      <c r="B52" s="106">
        <v>6.0790750130611498E-2</v>
      </c>
      <c r="C52" s="107">
        <v>6.0758247960310499E-2</v>
      </c>
      <c r="D52" s="107">
        <v>6.0797260021507697E-2</v>
      </c>
      <c r="E52" s="107">
        <v>3.8572376635276899E-2</v>
      </c>
      <c r="F52" s="107">
        <v>6.0825002056584893E-2</v>
      </c>
      <c r="G52" s="108">
        <v>6.0796004188722795E-2</v>
      </c>
      <c r="H52" s="106">
        <v>6.2713752966999464E-2</v>
      </c>
      <c r="I52" s="107">
        <v>6.2727622031004349E-2</v>
      </c>
      <c r="J52" s="107">
        <v>6.267221614406196E-2</v>
      </c>
      <c r="K52" s="107">
        <v>6.2709260923199645E-2</v>
      </c>
      <c r="L52" s="107">
        <v>6.2647911338737441E-2</v>
      </c>
      <c r="M52" s="108">
        <v>6.2712750357836924E-2</v>
      </c>
      <c r="N52" s="106">
        <v>7.1689594861991043E-2</v>
      </c>
      <c r="O52" s="107">
        <v>7.1692291704009772E-2</v>
      </c>
      <c r="P52" s="107">
        <v>7.1687698752074841E-2</v>
      </c>
      <c r="Q52" s="107">
        <v>7.0531981292690921E-2</v>
      </c>
      <c r="R52" s="107">
        <v>7.1687553623798E-2</v>
      </c>
      <c r="S52" s="108">
        <v>7.1693878990948645E-2</v>
      </c>
      <c r="T52" s="106">
        <v>-3.4114027332441801E-2</v>
      </c>
      <c r="U52" s="107">
        <v>-3.42380265648628E-2</v>
      </c>
      <c r="V52" s="107">
        <v>-3.4862966336278806E-2</v>
      </c>
      <c r="W52" s="107">
        <v>-3.2651432470546804E-2</v>
      </c>
      <c r="X52" s="107">
        <v>-3.3921838633945808E-2</v>
      </c>
      <c r="Y52" s="108">
        <v>-3.0734408415318798E-2</v>
      </c>
      <c r="Z52" s="106">
        <v>7.182496564092003E-2</v>
      </c>
      <c r="AA52" s="107">
        <v>7.1825551913922758E-2</v>
      </c>
      <c r="AB52" s="107">
        <v>7.1827448346166042E-2</v>
      </c>
      <c r="AC52" s="107">
        <v>6.598783836862479E-2</v>
      </c>
      <c r="AD52" s="107">
        <v>7.1830639112129113E-2</v>
      </c>
      <c r="AE52" s="108">
        <v>7.1832335555670576E-2</v>
      </c>
    </row>
    <row r="53" spans="1:31" x14ac:dyDescent="0.3">
      <c r="A53" s="91" t="str">
        <f>GWP!A53</f>
        <v>PHA2</v>
      </c>
      <c r="B53" s="106">
        <v>6.8193573243069197E-2</v>
      </c>
      <c r="C53" s="107">
        <v>6.8161071072768198E-2</v>
      </c>
      <c r="D53" s="107">
        <v>6.8200083133965389E-2</v>
      </c>
      <c r="E53" s="107">
        <v>4.5975199747734598E-2</v>
      </c>
      <c r="F53" s="107">
        <v>6.8227825169042591E-2</v>
      </c>
      <c r="G53" s="108">
        <v>6.8198827301180501E-2</v>
      </c>
      <c r="H53" s="106">
        <v>7.0116576079457163E-2</v>
      </c>
      <c r="I53" s="107">
        <v>7.0130445143462047E-2</v>
      </c>
      <c r="J53" s="107">
        <v>7.0075039256519658E-2</v>
      </c>
      <c r="K53" s="107">
        <v>7.0112084035657343E-2</v>
      </c>
      <c r="L53" s="107">
        <v>7.005073445119514E-2</v>
      </c>
      <c r="M53" s="108">
        <v>7.0115573470294623E-2</v>
      </c>
      <c r="N53" s="106">
        <v>7.9092417974448742E-2</v>
      </c>
      <c r="O53" s="107">
        <v>7.9095114816467471E-2</v>
      </c>
      <c r="P53" s="107">
        <v>7.909052186453254E-2</v>
      </c>
      <c r="Q53" s="107">
        <v>7.7934804405148619E-2</v>
      </c>
      <c r="R53" s="107">
        <v>7.9090376736255699E-2</v>
      </c>
      <c r="S53" s="108">
        <v>7.9096702103406344E-2</v>
      </c>
      <c r="T53" s="106">
        <v>-2.6711204219984103E-2</v>
      </c>
      <c r="U53" s="107">
        <v>-2.6835203452405101E-2</v>
      </c>
      <c r="V53" s="107">
        <v>-2.7460143223821107E-2</v>
      </c>
      <c r="W53" s="107">
        <v>-2.5248609358089105E-2</v>
      </c>
      <c r="X53" s="107">
        <v>-2.651901552148811E-2</v>
      </c>
      <c r="Y53" s="108">
        <v>-2.3331585302861099E-2</v>
      </c>
      <c r="Z53" s="106">
        <v>7.9227788753377729E-2</v>
      </c>
      <c r="AA53" s="107">
        <v>7.9228375026380457E-2</v>
      </c>
      <c r="AB53" s="107">
        <v>7.9230271458623741E-2</v>
      </c>
      <c r="AC53" s="107">
        <v>7.3390661481082489E-2</v>
      </c>
      <c r="AD53" s="107">
        <v>7.9233462224586812E-2</v>
      </c>
      <c r="AE53" s="108">
        <v>7.9235158668128275E-2</v>
      </c>
    </row>
    <row r="54" spans="1:31" x14ac:dyDescent="0.3">
      <c r="A54" s="91" t="str">
        <f>GWP!A54</f>
        <v>PHA3</v>
      </c>
      <c r="B54" s="106">
        <v>0.1528591773451223</v>
      </c>
      <c r="C54" s="107">
        <v>0.15282667517482129</v>
      </c>
      <c r="D54" s="107">
        <v>0.15286568723601851</v>
      </c>
      <c r="E54" s="107">
        <v>0.13064080384978771</v>
      </c>
      <c r="F54" s="107">
        <v>0.1528934292710957</v>
      </c>
      <c r="G54" s="108">
        <v>0.15286443140323361</v>
      </c>
      <c r="H54" s="106">
        <v>0.15478218018151027</v>
      </c>
      <c r="I54" s="107">
        <v>0.15479604924551515</v>
      </c>
      <c r="J54" s="107">
        <v>0.15474064335857277</v>
      </c>
      <c r="K54" s="107">
        <v>0.15477768813771045</v>
      </c>
      <c r="L54" s="107">
        <v>0.15471633855324826</v>
      </c>
      <c r="M54" s="108">
        <v>0.15478117757234774</v>
      </c>
      <c r="N54" s="106">
        <v>0.16375802207650184</v>
      </c>
      <c r="O54" s="107">
        <v>0.16376071891852056</v>
      </c>
      <c r="P54" s="107">
        <v>0.16375612596658565</v>
      </c>
      <c r="Q54" s="107">
        <v>0.16260040850720173</v>
      </c>
      <c r="R54" s="107">
        <v>0.16375598083830881</v>
      </c>
      <c r="S54" s="108">
        <v>0.16376230620545945</v>
      </c>
      <c r="T54" s="106">
        <v>5.7954399882069005E-2</v>
      </c>
      <c r="U54" s="107">
        <v>5.7830400649648006E-2</v>
      </c>
      <c r="V54" s="107">
        <v>5.7205460878232001E-2</v>
      </c>
      <c r="W54" s="107">
        <v>5.9416994743964002E-2</v>
      </c>
      <c r="X54" s="107">
        <v>5.8146588580564998E-2</v>
      </c>
      <c r="Y54" s="108">
        <v>6.1334018799192008E-2</v>
      </c>
      <c r="Z54" s="106">
        <v>0.16389339285543084</v>
      </c>
      <c r="AA54" s="107">
        <v>0.16389397912843356</v>
      </c>
      <c r="AB54" s="107">
        <v>0.16389587556067686</v>
      </c>
      <c r="AC54" s="107">
        <v>0.1580562655831356</v>
      </c>
      <c r="AD54" s="107">
        <v>0.16389906632663992</v>
      </c>
      <c r="AE54" s="108">
        <v>0.1639007627701814</v>
      </c>
    </row>
    <row r="55" spans="1:31" x14ac:dyDescent="0.3">
      <c r="A55" s="91" t="str">
        <f>GWP!A55</f>
        <v>Low CH4 leaking (biorefinery + CF)</v>
      </c>
      <c r="B55" s="106">
        <v>0.28583707402215236</v>
      </c>
      <c r="C55" s="107">
        <v>0.14632870669408496</v>
      </c>
      <c r="D55" s="107">
        <v>0.28286342386079782</v>
      </c>
      <c r="E55" s="107">
        <v>0.2026867205672408</v>
      </c>
      <c r="F55" s="107">
        <v>0.23087570654500358</v>
      </c>
      <c r="G55" s="108">
        <v>0.21099720246794695</v>
      </c>
      <c r="H55" s="106">
        <v>9.8834557842510606E-2</v>
      </c>
      <c r="I55" s="107">
        <v>0.15775375747639386</v>
      </c>
      <c r="J55" s="107">
        <v>9.7347740835530383E-2</v>
      </c>
      <c r="K55" s="107">
        <v>0.15474572172680068</v>
      </c>
      <c r="L55" s="107">
        <v>9.6757506529514758E-2</v>
      </c>
      <c r="M55" s="108">
        <v>7.4047012732332954E-2</v>
      </c>
      <c r="N55" s="106">
        <v>8.1531148695368497E-2</v>
      </c>
      <c r="O55" s="107">
        <v>9.1937419982438096E-2</v>
      </c>
      <c r="P55" s="107">
        <v>8.286342551864978E-2</v>
      </c>
      <c r="Q55" s="107">
        <v>0.10131922940928646</v>
      </c>
      <c r="R55" s="107">
        <v>8.8000781328762157E-2</v>
      </c>
      <c r="S55" s="108">
        <v>7.4106993971110133E-2</v>
      </c>
      <c r="T55" s="106">
        <v>-0.10554773733154681</v>
      </c>
      <c r="U55" s="107">
        <v>0.12068386856724447</v>
      </c>
      <c r="V55" s="107">
        <v>0.70994698182249971</v>
      </c>
      <c r="W55" s="107">
        <v>0.13119220158229974</v>
      </c>
      <c r="X55" s="107">
        <v>-7.9881642563338032E-2</v>
      </c>
      <c r="Y55" s="108">
        <v>-0.11112114612172659</v>
      </c>
      <c r="Z55" s="106">
        <v>9.3941155166889223E-2</v>
      </c>
      <c r="AA55" s="107">
        <v>0.1185400128587028</v>
      </c>
      <c r="AB55" s="107">
        <v>7.1199430259891477E-2</v>
      </c>
      <c r="AC55" s="107">
        <v>0.12398336242825811</v>
      </c>
      <c r="AD55" s="107">
        <v>7.6715665600231547E-2</v>
      </c>
      <c r="AE55" s="108">
        <v>6.4935082339866418E-2</v>
      </c>
    </row>
    <row r="56" spans="1:31" x14ac:dyDescent="0.3">
      <c r="A56" s="91" t="str">
        <f>GWP!A56</f>
        <v>Biogas upgrading (biorefinery + CF)</v>
      </c>
      <c r="B56" s="106">
        <v>0.13084408443520731</v>
      </c>
      <c r="C56" s="107">
        <v>0.18694000519359782</v>
      </c>
      <c r="D56" s="107">
        <v>0.12801723181695354</v>
      </c>
      <c r="E56" s="107">
        <v>0.24004433916132012</v>
      </c>
      <c r="F56" s="107">
        <v>0.12385064189532621</v>
      </c>
      <c r="G56" s="108">
        <v>0.10432255733478912</v>
      </c>
      <c r="H56" s="106">
        <v>0.10289989171649373</v>
      </c>
      <c r="I56" s="107">
        <v>0.15335789901620187</v>
      </c>
      <c r="J56" s="107">
        <v>0.10147005841576066</v>
      </c>
      <c r="K56" s="107">
        <v>0.15024198015438522</v>
      </c>
      <c r="L56" s="107">
        <v>0.10095047250716176</v>
      </c>
      <c r="M56" s="108">
        <v>7.8190084543218741E-2</v>
      </c>
      <c r="N56" s="106">
        <v>0.10885772717685302</v>
      </c>
      <c r="O56" s="107">
        <v>8.7615700855124393E-2</v>
      </c>
      <c r="P56" s="107">
        <v>0.10990188247554522</v>
      </c>
      <c r="Q56" s="107">
        <v>8.7484255052392546E-2</v>
      </c>
      <c r="R56" s="107">
        <v>0.10812687899389262</v>
      </c>
      <c r="S56" s="108">
        <v>9.5787655521844511E-2</v>
      </c>
      <c r="T56" s="106">
        <v>0.33736448829694965</v>
      </c>
      <c r="U56" s="107">
        <v>0.57146682048479103</v>
      </c>
      <c r="V56" s="107">
        <v>0.24027294107055283</v>
      </c>
      <c r="W56" s="107">
        <v>0.56901234983637905</v>
      </c>
      <c r="X56" s="107">
        <v>0.36420104324184055</v>
      </c>
      <c r="Y56" s="108">
        <v>0.34345478046761246</v>
      </c>
      <c r="Z56" s="106">
        <v>0.11301159552651989</v>
      </c>
      <c r="AA56" s="107">
        <v>0.11218976051508341</v>
      </c>
      <c r="AB56" s="107">
        <v>9.8580359337249804E-2</v>
      </c>
      <c r="AC56" s="107">
        <v>0.11770866179494124</v>
      </c>
      <c r="AD56" s="107">
        <v>8.6394874989547371E-2</v>
      </c>
      <c r="AE56" s="108">
        <v>7.4642721633619749E-2</v>
      </c>
    </row>
    <row r="57" spans="1:31" x14ac:dyDescent="0.3">
      <c r="A57" s="91" t="str">
        <f>GWP!A57</f>
        <v>Low CH4 leaking (only biorefinery)</v>
      </c>
      <c r="B57" s="106">
        <v>0.27993377761553739</v>
      </c>
      <c r="C57" s="107">
        <v>0.14585841742471994</v>
      </c>
      <c r="D57" s="107">
        <v>0.27567962674659519</v>
      </c>
      <c r="E57" s="107">
        <v>0.20278441663166638</v>
      </c>
      <c r="F57" s="107">
        <v>0.2283191809989179</v>
      </c>
      <c r="G57" s="108">
        <v>0.20567198705559103</v>
      </c>
      <c r="H57" s="106">
        <v>9.9061335806194389E-2</v>
      </c>
      <c r="I57" s="107">
        <v>0.15810700599379976</v>
      </c>
      <c r="J57" s="107">
        <v>9.5640310326437869E-2</v>
      </c>
      <c r="K57" s="107">
        <v>0.15439798214182715</v>
      </c>
      <c r="L57" s="107">
        <v>9.4696949928931004E-2</v>
      </c>
      <c r="M57" s="108">
        <v>7.3088785886828558E-2</v>
      </c>
      <c r="N57" s="106">
        <v>8.07436879390665E-2</v>
      </c>
      <c r="O57" s="107">
        <v>9.1888860895578295E-2</v>
      </c>
      <c r="P57" s="107">
        <v>8.3109102070239235E-2</v>
      </c>
      <c r="Q57" s="107">
        <v>0.10005438841743386</v>
      </c>
      <c r="R57" s="107">
        <v>8.7018268602558249E-2</v>
      </c>
      <c r="S57" s="108">
        <v>7.4096745762375654E-2</v>
      </c>
      <c r="T57" s="106">
        <v>-0.10645040037601299</v>
      </c>
      <c r="U57" s="107">
        <v>0.11493640666600036</v>
      </c>
      <c r="V57" s="107">
        <v>0.6800130158083838</v>
      </c>
      <c r="W57" s="107">
        <v>0.12700837982746177</v>
      </c>
      <c r="X57" s="107">
        <v>-8.1464950321703505E-2</v>
      </c>
      <c r="Y57" s="108">
        <v>-0.11429566137895542</v>
      </c>
      <c r="Z57" s="106">
        <v>9.4272458660153047E-2</v>
      </c>
      <c r="AA57" s="107">
        <v>0.1192553465975446</v>
      </c>
      <c r="AB57" s="107">
        <v>7.385681415245314E-2</v>
      </c>
      <c r="AC57" s="107">
        <v>0.12521892895292977</v>
      </c>
      <c r="AD57" s="107">
        <v>7.6608992451250371E-2</v>
      </c>
      <c r="AE57" s="108">
        <v>6.2173273434448818E-2</v>
      </c>
    </row>
    <row r="58" spans="1:31" x14ac:dyDescent="0.3">
      <c r="A58" s="91" t="str">
        <f>GWP!A58</f>
        <v>Biogas upgrading (only biorefinery)</v>
      </c>
      <c r="B58" s="106">
        <v>0.34126098945177569</v>
      </c>
      <c r="C58" s="107">
        <v>0.21010489054500145</v>
      </c>
      <c r="D58" s="107">
        <v>0.33687808131936631</v>
      </c>
      <c r="E58" s="107">
        <v>0.2609594235458163</v>
      </c>
      <c r="F58" s="107">
        <v>0.37360516791482068</v>
      </c>
      <c r="G58" s="108">
        <v>0.34861233858383639</v>
      </c>
      <c r="H58" s="106">
        <v>9.4208421379701396E-2</v>
      </c>
      <c r="I58" s="107">
        <v>0.15330640665575901</v>
      </c>
      <c r="J58" s="107">
        <v>9.0720464635563658E-2</v>
      </c>
      <c r="K58" s="107">
        <v>0.14945372569548271</v>
      </c>
      <c r="L58" s="107">
        <v>8.9661487091712205E-2</v>
      </c>
      <c r="M58" s="108">
        <v>6.8160762721966181E-2</v>
      </c>
      <c r="N58" s="106">
        <v>6.4429925625228118E-2</v>
      </c>
      <c r="O58" s="107">
        <v>7.6785609890505951E-2</v>
      </c>
      <c r="P58" s="107">
        <v>6.515834937680863E-2</v>
      </c>
      <c r="Q58" s="107">
        <v>8.2603652236947475E-2</v>
      </c>
      <c r="R58" s="107">
        <v>6.0061035221833682E-2</v>
      </c>
      <c r="S58" s="108">
        <v>4.9582948538623536E-2</v>
      </c>
      <c r="T58" s="106">
        <v>0.52555195607742611</v>
      </c>
      <c r="U58" s="107">
        <v>0.7541248628479027</v>
      </c>
      <c r="V58" s="107">
        <v>1.31362853432121</v>
      </c>
      <c r="W58" s="107">
        <v>0.75313647030168485</v>
      </c>
      <c r="X58" s="107">
        <v>0.5512117765295601</v>
      </c>
      <c r="Y58" s="108">
        <v>0.53035814287295269</v>
      </c>
      <c r="Z58" s="106">
        <v>8.375022294774126E-2</v>
      </c>
      <c r="AA58" s="107">
        <v>0.10882782505135107</v>
      </c>
      <c r="AB58" s="107">
        <v>6.3357126162108771E-2</v>
      </c>
      <c r="AC58" s="107">
        <v>0.11485766376682999</v>
      </c>
      <c r="AD58" s="107">
        <v>5.3013275326134049E-2</v>
      </c>
      <c r="AE58" s="108">
        <v>3.8637730556481745E-2</v>
      </c>
    </row>
    <row r="59" spans="1:31" x14ac:dyDescent="0.3">
      <c r="A59" s="91" t="str">
        <f>GWP!A59</f>
        <v>Average electricity</v>
      </c>
      <c r="B59" s="106">
        <v>0.7133077174947704</v>
      </c>
      <c r="C59" s="107">
        <v>0.20562384841716375</v>
      </c>
      <c r="D59" s="107">
        <v>0.70664175049842326</v>
      </c>
      <c r="E59" s="107">
        <v>0.18883494519332858</v>
      </c>
      <c r="F59" s="107">
        <v>0.61434959258413968</v>
      </c>
      <c r="G59" s="108">
        <v>0.52363316455238662</v>
      </c>
      <c r="H59" s="106">
        <v>5.8122718183243306E-2</v>
      </c>
      <c r="I59" s="107">
        <v>0.23284388878412068</v>
      </c>
      <c r="J59" s="107">
        <v>5.6856991998230216E-2</v>
      </c>
      <c r="K59" s="107">
        <v>0.22892195439234111</v>
      </c>
      <c r="L59" s="107">
        <v>5.6209251416538417E-2</v>
      </c>
      <c r="M59" s="108">
        <v>3.6301415319314453E-2</v>
      </c>
      <c r="N59" s="106">
        <v>0.13008478664615258</v>
      </c>
      <c r="O59" s="107">
        <v>0.10249309882427789</v>
      </c>
      <c r="P59" s="107">
        <v>0.13222349142961662</v>
      </c>
      <c r="Q59" s="107">
        <v>8.2759419478772356E-2</v>
      </c>
      <c r="R59" s="107">
        <v>0.16967608204526491</v>
      </c>
      <c r="S59" s="108">
        <v>0.11213981629425031</v>
      </c>
      <c r="T59" s="106">
        <v>-0.10331615029664376</v>
      </c>
      <c r="U59" s="107">
        <v>0.12919261926681833</v>
      </c>
      <c r="V59" s="107">
        <v>0.54824909806978572</v>
      </c>
      <c r="W59" s="107">
        <v>0.12935458682584799</v>
      </c>
      <c r="X59" s="107">
        <v>-6.3423505165376301E-2</v>
      </c>
      <c r="Y59" s="108">
        <v>-0.11006013446948167</v>
      </c>
      <c r="Z59" s="106">
        <v>0.11416237199797453</v>
      </c>
      <c r="AA59" s="107">
        <v>0.13435779218694677</v>
      </c>
      <c r="AB59" s="107">
        <v>9.6077178926516058E-2</v>
      </c>
      <c r="AC59" s="107">
        <v>0.15629320082071813</v>
      </c>
      <c r="AD59" s="107">
        <v>9.5868556170969288E-2</v>
      </c>
      <c r="AE59" s="108">
        <v>7.8336316579604048E-2</v>
      </c>
    </row>
    <row r="60" spans="1:31" x14ac:dyDescent="0.3">
      <c r="A60" s="91" t="str">
        <f>GWP!A60</f>
        <v>Average space heating</v>
      </c>
      <c r="B60" s="118">
        <v>0.28197707885034545</v>
      </c>
      <c r="C60" s="32">
        <v>0.14881010012844922</v>
      </c>
      <c r="D60" s="32">
        <v>0.27982953938155775</v>
      </c>
      <c r="E60" s="32">
        <v>0.20217906159599913</v>
      </c>
      <c r="F60" s="32">
        <v>0.23069781404178227</v>
      </c>
      <c r="G60" s="119">
        <v>0.2065283588268304</v>
      </c>
      <c r="H60" s="118">
        <v>9.8479262775682863E-2</v>
      </c>
      <c r="I60" s="32">
        <v>0.15800847178168195</v>
      </c>
      <c r="J60" s="32">
        <v>9.705999040615873E-2</v>
      </c>
      <c r="K60" s="32">
        <v>0.15505399645016793</v>
      </c>
      <c r="L60" s="32">
        <v>9.6459811041957846E-2</v>
      </c>
      <c r="M60" s="119">
        <v>7.3674900677031724E-2</v>
      </c>
      <c r="N60" s="118">
        <v>8.0257732254056621E-2</v>
      </c>
      <c r="O60" s="32">
        <v>9.2687224575673466E-2</v>
      </c>
      <c r="P60" s="32">
        <v>8.2374130994792044E-2</v>
      </c>
      <c r="Q60" s="32">
        <v>9.9094292872560705E-2</v>
      </c>
      <c r="R60" s="32">
        <v>8.7926737454465553E-2</v>
      </c>
      <c r="S60" s="119">
        <v>7.3442368417232048E-2</v>
      </c>
      <c r="T60" s="118">
        <v>-9.9036716008040288E-2</v>
      </c>
      <c r="U60" s="32">
        <v>0.12955960763405455</v>
      </c>
      <c r="V60" s="32">
        <v>0.69984855051638006</v>
      </c>
      <c r="W60" s="32">
        <v>0.13849713262361463</v>
      </c>
      <c r="X60" s="32">
        <v>-7.1588530226232544E-2</v>
      </c>
      <c r="Y60" s="119">
        <v>-0.10646488533579632</v>
      </c>
      <c r="Z60" s="118">
        <v>9.3863147742861461E-2</v>
      </c>
      <c r="AA60" s="32">
        <v>0.11857587099681091</v>
      </c>
      <c r="AB60" s="32">
        <v>7.1080668682605999E-2</v>
      </c>
      <c r="AC60" s="32">
        <v>0.12399754554956614</v>
      </c>
      <c r="AD60" s="32">
        <v>7.6669423181164112E-2</v>
      </c>
      <c r="AE60" s="119">
        <v>6.4884695283522975E-2</v>
      </c>
    </row>
    <row r="61" spans="1:31" x14ac:dyDescent="0.3">
      <c r="A61" s="91" t="str">
        <f>GWP!A61</f>
        <v>No NaOCl</v>
      </c>
      <c r="B61" s="118">
        <v>0.201786708900343</v>
      </c>
      <c r="C61" s="32">
        <v>6.7561920505012932E-2</v>
      </c>
      <c r="D61" s="32">
        <v>0.20021536203096821</v>
      </c>
      <c r="E61" s="32">
        <v>0.12019493290198913</v>
      </c>
      <c r="F61" s="32">
        <v>0.14849268780172201</v>
      </c>
      <c r="G61" s="119">
        <v>0.1313184635718678</v>
      </c>
      <c r="H61" s="118">
        <v>1.6380847106068526E-2</v>
      </c>
      <c r="I61" s="32">
        <v>7.546839178364656E-2</v>
      </c>
      <c r="J61" s="32">
        <v>1.6602755401762388E-2</v>
      </c>
      <c r="K61" s="32">
        <v>7.4647626055594385E-2</v>
      </c>
      <c r="L61" s="32">
        <v>1.6928705728988538E-2</v>
      </c>
      <c r="M61" s="119">
        <v>-6.3627614935953571E-3</v>
      </c>
      <c r="N61" s="118">
        <v>1.428868553590497E-3</v>
      </c>
      <c r="O61" s="32">
        <v>1.2924112738876442E-2</v>
      </c>
      <c r="P61" s="32">
        <v>2.2426089396794741E-3</v>
      </c>
      <c r="Q61" s="32">
        <v>1.8987642609926091E-2</v>
      </c>
      <c r="R61" s="32">
        <v>7.7535870245280109E-3</v>
      </c>
      <c r="S61" s="119">
        <v>-4.3541185300820275E-3</v>
      </c>
      <c r="T61" s="118">
        <v>-0.17789020695326632</v>
      </c>
      <c r="U61" s="32">
        <v>4.83874507135994E-2</v>
      </c>
      <c r="V61" s="32">
        <v>0.61928935442486954</v>
      </c>
      <c r="W61" s="32">
        <v>5.8528400825137772E-2</v>
      </c>
      <c r="X61" s="32">
        <v>-0.15139588752000685</v>
      </c>
      <c r="Y61" s="119">
        <v>-0.1847358814180293</v>
      </c>
      <c r="Z61" s="118">
        <v>1.2164044181206778E-2</v>
      </c>
      <c r="AA61" s="32">
        <v>3.7972749356906747E-2</v>
      </c>
      <c r="AB61" s="32">
        <v>-1.04315733665271E-2</v>
      </c>
      <c r="AC61" s="32">
        <v>4.3426429933407416E-2</v>
      </c>
      <c r="AD61" s="32">
        <v>-4.4779052269938672E-3</v>
      </c>
      <c r="AE61" s="119">
        <v>-1.5046901353772452E-2</v>
      </c>
    </row>
    <row r="62" spans="1:31" x14ac:dyDescent="0.3">
      <c r="A62" s="91" t="str">
        <f>GWP!A62</f>
        <v>PHA composting</v>
      </c>
      <c r="B62" s="120">
        <v>0.27973841594626886</v>
      </c>
      <c r="C62" s="121">
        <v>0.15055942589060503</v>
      </c>
      <c r="D62" s="121">
        <v>0.27795042915313323</v>
      </c>
      <c r="E62" s="121">
        <v>0.20293066446895269</v>
      </c>
      <c r="F62" s="121">
        <v>0.22996453896925662</v>
      </c>
      <c r="G62" s="122">
        <v>0.20926151655435929</v>
      </c>
      <c r="H62" s="120">
        <v>9.86771992159797E-2</v>
      </c>
      <c r="I62" s="121">
        <v>0.15262191625201718</v>
      </c>
      <c r="J62" s="121">
        <v>9.7597379529796385E-2</v>
      </c>
      <c r="K62" s="121">
        <v>0.15595976232322872</v>
      </c>
      <c r="L62" s="121">
        <v>9.7892937396376292E-2</v>
      </c>
      <c r="M62" s="122">
        <v>7.4319682786606139E-2</v>
      </c>
      <c r="N62" s="120">
        <v>8.1041251165854367E-2</v>
      </c>
      <c r="O62" s="121">
        <v>9.1804292976087359E-2</v>
      </c>
      <c r="P62" s="121">
        <v>8.2396076831065618E-2</v>
      </c>
      <c r="Q62" s="121">
        <v>0.10128198798444643</v>
      </c>
      <c r="R62" s="121">
        <v>8.7943442468953179E-2</v>
      </c>
      <c r="S62" s="122">
        <v>7.4813274871664878E-2</v>
      </c>
      <c r="T62" s="120">
        <v>-0.10439448797524607</v>
      </c>
      <c r="U62" s="121">
        <v>0.13315291883873481</v>
      </c>
      <c r="V62" s="121">
        <v>0.69735234177703032</v>
      </c>
      <c r="W62" s="121">
        <v>0.13106568796020099</v>
      </c>
      <c r="X62" s="121">
        <v>-7.176882566941914E-2</v>
      </c>
      <c r="Y62" s="122">
        <v>-9.051351693439412E-2</v>
      </c>
      <c r="Z62" s="120">
        <v>9.4524589899900355E-2</v>
      </c>
      <c r="AA62" s="121">
        <v>0.12023018509902593</v>
      </c>
      <c r="AB62" s="121">
        <v>7.1634504400027346E-2</v>
      </c>
      <c r="AC62" s="121">
        <v>0.12410595102380434</v>
      </c>
      <c r="AD62" s="121">
        <v>7.5393799860706961E-2</v>
      </c>
      <c r="AE62" s="122">
        <v>6.5093396250703109E-2</v>
      </c>
    </row>
    <row r="63" spans="1:31" x14ac:dyDescent="0.3">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{95A2DE3D-3F61-477C-A144-F6E51CD7C50B}</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{6521AB58-CD25-47CB-A5B6-FC88C8403932}</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{DE22F2A4-2F52-4C54-A0C6-D45579BB6FAE}</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{AA97AF50-1B9E-4648-A73B-B4E64022CBC9}</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{4EAF3708-D943-4AC1-8CCF-29CE4A1CE644}</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{74D170C6-442B-4122-93F7-D3F7BBB13C5D}</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{46A9D3EE-E7A6-4FE0-A29E-04713A8AA4D3}</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{921B349F-AFB7-4A56-B92D-22CA9C666C2B}</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{45D3CA3E-7786-492F-954D-E1541DF4498B}</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{F64D643A-F908-4812-B1E5-240D3FE249AF}</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{6FDC7249-8AE3-4DAD-97D9-A3E97A194565}</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{E79E6553-DFC5-4EC6-8947-1C830EC92E96}</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{62959C70-2E0C-4354-B9A9-432DEA942731}</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{3F8B5391-FC22-4C5B-94B7-E5928479E0C5}</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{16BEA134-4C53-45E1-9B28-605705A58859}</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{04509066-D079-4B3E-977B-940ABDF3A8C5}</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{ECD564CE-AF59-4184-A2F4-2DC921D5E20F}</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{0424E62E-5304-41B2-B227-D091A7B9BB71}</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{06926021-5D84-4CDA-A8C5-8BC867512205}</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{EF3462EB-7BEB-42A9-987B-AEAD85CE4ED8}</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{56E1816C-B67C-402A-B36E-6C16D795FF29}</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{2865A9EE-BF9E-488A-96DB-32D98233F1D5}</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{02E63832-7FEB-49E6-855F-49BF85F07893}</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{1DBE4AE4-07DD-472F-9547-FFD15A8DFFF7}</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{F1E2FE90-1EA2-4A36-9F2D-F812F5762A2E}</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{BF7A102E-28DC-48DA-84F4-39E855CDF4C4}</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{F15B2FFD-0E65-4053-8F26-BFF043AF1EBB}</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{326097C8-E2C1-49F4-9E77-F173EBFB088C}</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{40F611F2-8B51-4D94-AF0F-F55C5CF9243E}</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{25D2B71C-32D4-46E0-B50A-BD59C626C282}</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{2F865492-1033-471B-82A6-5BA896877155}</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{E6C332DD-4CF6-4EDA-80E1-237955C6B3B4}</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{08B78119-0697-4869-9A81-8632B5E765E0}</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{82FB84CA-7391-4C29-8776-C5CC91441D37}</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{282B7D13-2DDB-4F31-9881-D90D6BB75DF8}</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{56B4A5B8-99FF-451E-82D9-F47AA22EE2C0}</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{D3721823-A582-444B-A5C5-4870481426F8}</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{58980109-956A-49CB-B5B5-84847DA08A93}</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{D24A6243-5712-4A97-A500-E693F734B03F}</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{C64D95AC-7758-405C-AE1E-B65D1306C98C}</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{268E8FC6-6855-4471-A742-03F624C76F9C}</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{E2D5AB7F-A2B4-4BE3-B885-18E2FF1132FE}</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{A01263E5-051F-4BFA-B027-26C67D840D14}</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{8E932B91-C220-46A6-98B2-C77DE0B63A9E}</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{3F2BDD29-F56F-4415-AC94-9B201ADDCB60}</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{DAE770C6-BF48-46B0-828A-613D51623A91}</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{9309A1B5-6B55-48C3-BBC4-D090023F0C32}</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{485BBDE6-5D96-46D7-A4C9-148E27B9A4D0}</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{064917C7-CBD6-4486-BCF4-2D50191537B8}</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{4579489D-B646-464D-8FE8-932CE65B78BA}</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{26BF7CBA-00AD-44CB-8863-7E5905D204FC}</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{C815361E-8068-4729-ADC5-45B921E479D7}</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{2F12CBD9-6881-45BB-B0C6-CB20AD993799}</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{FDD107E9-15A1-44BD-8564-84EDE0C93B30}</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{744D1813-76F3-4868-BF41-0B7415494039}</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{58E0A16C-F66D-45D7-A615-281E474B6FDF}</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{F0A3E8E5-33B2-459E-8D6C-F8791C1A8449}</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{1F404CB3-34B9-464A-A08C-B879B1E7C923}</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{F6FD79E9-6672-4E19-BB5E-FD7BDE63A1D1}</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{B548D9D8-FBD7-4BD4-BB03-95CBF5D97724}</x14:id>
        </ext>
      </extLst>
    </cfRule>
  </conditionalFormatting>
  <conditionalFormatting sqref="B41:AE41">
    <cfRule type="dataBar" priority="31">
      <dataBar>
        <cfvo type="min"/>
        <cfvo type="max"/>
        <color theme="7"/>
      </dataBar>
      <extLst>
        <ext xmlns:x14="http://schemas.microsoft.com/office/spreadsheetml/2009/9/main" uri="{B025F937-C7B1-47D3-B67F-A62EFF666E3E}">
          <x14:id>{4CDA1D42-4CD8-4176-9CE8-63781F9BEF92}</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{9F9684F9-4E37-4BA9-B307-8FD5D6FA49A0}</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{4FF7A39D-8CE5-4193-A9A3-0B0133BA5681}</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{30EEBE7F-ADFD-4467-9768-E6DE0427D1ED}</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{428853E7-12BF-4D3E-A145-EA742A163CC5}</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{87B088FF-2484-44F5-9B2E-24CF4F9DC4D6}</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{946C04B0-4778-421F-BD46-9E78F184DA4B}</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{7D5B1A5B-5507-4F46-9F54-6EC57C7DED5F}</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{8334C03D-9C78-4924-B4FC-C0FF8BFD338F}</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{CBBEDB31-E244-486F-A046-DE2C18CADECA}</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{7CD2EF0F-6DE3-4A41-91AB-57565DA40BC0}</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{B5EE9608-AC36-420B-8C05-AA95B60BC71F}</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{E74BAFFB-F0FC-4C6F-AE78-E9E7C3696CD8}</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{608E5E25-B7B8-449B-9CD0-96E597A4C918}</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{03FC784D-0ECB-4DEF-AEFB-70A621B21251}</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{44E569A0-77EB-4180-AF1F-72F08DAF5767}</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{E59AB213-BAB6-4E4B-A91B-CCC0A2D3B87D}</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{CB3CD82D-871C-45AC-A177-C49860F4DF2B}</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{6BF6E228-A80E-4BC4-A3B7-5E65081E12B5}</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{F87F1634-628E-405A-93CE-19B0AC8C5995}</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{BE4C6CCB-CC7F-4A2A-878F-0BD3DACD3ABB}</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{350B194C-0B33-4BED-837B-272DA83E9B63}</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{6B57A227-1586-4714-B719-064383969BAB}</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{84E5F32E-0029-4BD2-A9C1-45A4421BB7B5}</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{D009A883-00EA-40E7-84AB-0298AD7E5CD3}</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{6C7EEFA6-DDFB-43AF-B34B-617322F4A775}</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{55A448B6-F50D-4358-A207-C0CBDB366208}</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{66C09024-FA69-4512-A28A-7055B53BE4F9}</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{C1971B1A-11FC-43DF-B7A4-470F809785FC}</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{90B8262A-1909-4429-9AD3-E444C6A9A0A1}</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{98D8E9FB-1FF6-4677-B914-3B864B3FEF3D}</x14:id>
        </ext>
      </extLst>
    </cfRule>
  </conditionalFormatting>
  <pageMargins left="0.7" right="0.7" top="0.75" bottom="0.75" header="0.3" footer="0.3"/>
  <pageSetup orientation="portrait" horizontalDpi="1200" verticalDpi="1200" r:id="rId1"/>
  <legacyDrawing r:id="rId2"/>
  <extLst>
    <ext xmlns:x14="http://schemas.microsoft.com/office/spreadsheetml/2009/9/main" uri="{78C0D931-6437-407d-A8EE-F0AAD7539E65}">
      <x14:conditionalFormattings>
        <x14:conditionalFormatting xmlns:xm="http://schemas.microsoft.com/office/excel/2006/main">
          <x14:cfRule type="dataBar" id="{95A2DE3D-3F61-477C-A144-F6E51CD7C50B}">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6521AB58-CD25-47CB-A5B6-FC88C8403932}">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DE22F2A4-2F52-4C54-A0C6-D45579BB6FAE}">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AA97AF50-1B9E-4648-A73B-B4E64022CBC9}">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4EAF3708-D943-4AC1-8CCF-29CE4A1CE644}">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74D170C6-442B-4122-93F7-D3F7BBB13C5D}">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46A9D3EE-E7A6-4FE0-A29E-04713A8AA4D3}">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921B349F-AFB7-4A56-B92D-22CA9C666C2B}">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45D3CA3E-7786-492F-954D-E1541DF4498B}">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F64D643A-F908-4812-B1E5-240D3FE249AF}">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6FDC7249-8AE3-4DAD-97D9-A3E97A194565}">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E79E6553-DFC5-4EC6-8947-1C830EC92E96}">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62959C70-2E0C-4354-B9A9-432DEA942731}">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3F8B5391-FC22-4C5B-94B7-E5928479E0C5}">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16BEA134-4C53-45E1-9B28-605705A58859}">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04509066-D079-4B3E-977B-940ABDF3A8C5}">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ECD564CE-AF59-4184-A2F4-2DC921D5E20F}">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0424E62E-5304-41B2-B227-D091A7B9BB71}">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06926021-5D84-4CDA-A8C5-8BC867512205}">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EF3462EB-7BEB-42A9-987B-AEAD85CE4ED8}">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56E1816C-B67C-402A-B36E-6C16D795FF29}">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2865A9EE-BF9E-488A-96DB-32D98233F1D5}">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02E63832-7FEB-49E6-855F-49BF85F07893}">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1DBE4AE4-07DD-472F-9547-FFD15A8DFFF7}">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F1E2FE90-1EA2-4A36-9F2D-F812F5762A2E}">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BF7A102E-28DC-48DA-84F4-39E855CDF4C4}">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F15B2FFD-0E65-4053-8F26-BFF043AF1EBB}">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326097C8-E2C1-49F4-9E77-F173EBFB088C}">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40F611F2-8B51-4D94-AF0F-F55C5CF9243E}">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25D2B71C-32D4-46E0-B50A-BD59C626C282}">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2F865492-1033-471B-82A6-5BA896877155}">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E6C332DD-4CF6-4EDA-80E1-237955C6B3B4}">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08B78119-0697-4869-9A81-8632B5E765E0}">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82FB84CA-7391-4C29-8776-C5CC91441D37}">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282B7D13-2DDB-4F31-9881-D90D6BB75DF8}">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56B4A5B8-99FF-451E-82D9-F47AA22EE2C0}">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D3721823-A582-444B-A5C5-4870481426F8}">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58980109-956A-49CB-B5B5-84847DA08A93}">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D24A6243-5712-4A97-A500-E693F734B03F}">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C64D95AC-7758-405C-AE1E-B65D1306C98C}">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268E8FC6-6855-4471-A742-03F624C76F9C}">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E2D5AB7F-A2B4-4BE3-B885-18E2FF1132FE}">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A01263E5-051F-4BFA-B027-26C67D840D14}">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8E932B91-C220-46A6-98B2-C77DE0B63A9E}">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3F2BDD29-F56F-4415-AC94-9B201ADDCB60}">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DAE770C6-BF48-46B0-828A-613D51623A91}">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9309A1B5-6B55-48C3-BBC4-D090023F0C32}">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485BBDE6-5D96-46D7-A4C9-148E27B9A4D0}">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064917C7-CBD6-4486-BCF4-2D50191537B8}">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4579489D-B646-464D-8FE8-932CE65B78BA}">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26BF7CBA-00AD-44CB-8863-7E5905D204FC}">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C815361E-8068-4729-ADC5-45B921E479D7}">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2F12CBD9-6881-45BB-B0C6-CB20AD993799}">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FDD107E9-15A1-44BD-8564-84EDE0C93B30}">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744D1813-76F3-4868-BF41-0B7415494039}">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58E0A16C-F66D-45D7-A615-281E474B6FDF}">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F0A3E8E5-33B2-459E-8D6C-F8791C1A8449}">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1F404CB3-34B9-464A-A08C-B879B1E7C923}">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F6FD79E9-6672-4E19-BB5E-FD7BDE63A1D1}">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B548D9D8-FBD7-4BD4-BB03-95CBF5D97724}">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4CDA1D42-4CD8-4176-9CE8-63781F9BEF92}">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9F9684F9-4E37-4BA9-B307-8FD5D6FA49A0}">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4FF7A39D-8CE5-4193-A9A3-0B0133BA5681}">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30EEBE7F-ADFD-4467-9768-E6DE0427D1ED}">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428853E7-12BF-4D3E-A145-EA742A163CC5}">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87B088FF-2484-44F5-9B2E-24CF4F9DC4D6}">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946C04B0-4778-421F-BD46-9E78F184DA4B}">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7D5B1A5B-5507-4F46-9F54-6EC57C7DED5F}">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8334C03D-9C78-4924-B4FC-C0FF8BFD338F}">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CBBEDB31-E244-486F-A046-DE2C18CADECA}">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7CD2EF0F-6DE3-4A41-91AB-57565DA40BC0}">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B5EE9608-AC36-420B-8C05-AA95B60BC71F}">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E74BAFFB-F0FC-4C6F-AE78-E9E7C3696CD8}">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608E5E25-B7B8-449B-9CD0-96E597A4C918}">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03FC784D-0ECB-4DEF-AEFB-70A621B21251}">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44E569A0-77EB-4180-AF1F-72F08DAF5767}">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E59AB213-BAB6-4E4B-A91B-CCC0A2D3B87D}">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CB3CD82D-871C-45AC-A177-C49860F4DF2B}">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6BF6E228-A80E-4BC4-A3B7-5E65081E12B5}">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F87F1634-628E-405A-93CE-19B0AC8C5995}">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BE4C6CCB-CC7F-4A2A-878F-0BD3DACD3ABB}">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350B194C-0B33-4BED-837B-272DA83E9B63}">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6B57A227-1586-4714-B719-064383969BAB}">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84E5F32E-0029-4BD2-A9C1-45A4421BB7B5}">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D009A883-00EA-40E7-84AB-0298AD7E5CD3}">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6C7EEFA6-DDFB-43AF-B34B-617322F4A775}">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55A448B6-F50D-4358-A207-C0CBDB366208}">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66C09024-FA69-4512-A28A-7055B53BE4F9}">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C1971B1A-11FC-43DF-B7A4-470F809785FC}">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90B8262A-1909-4429-9AD3-E444C6A9A0A1}">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98D8E9FB-1FF6-4677-B914-3B864B3FEF3D}">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79998168889431442"/>
  </sheetPr>
  <dimension ref="A1:BC63"/>
  <sheetViews>
    <sheetView zoomScale="85" zoomScaleNormal="85" workbookViewId="0">
      <pane xSplit="1" ySplit="5" topLeftCell="B6" activePane="bottomRight" state="frozen"/>
      <selection activeCell="A81" sqref="A81"/>
      <selection pane="topRight" activeCell="A81" sqref="A81"/>
      <selection pane="bottomLeft" activeCell="A81" sqref="A81"/>
      <selection pane="bottomRight" activeCell="A46" sqref="A46:XFD46"/>
    </sheetView>
  </sheetViews>
  <sheetFormatPr defaultColWidth="9.109375" defaultRowHeight="13.8" x14ac:dyDescent="0.3"/>
  <cols>
    <col min="1" max="1" width="33.44140625" style="57" customWidth="1"/>
    <col min="2" max="31" width="6.6640625" style="57" customWidth="1"/>
    <col min="32" max="16384" width="9.109375" style="57"/>
  </cols>
  <sheetData>
    <row r="1" spans="1:55" ht="18" x14ac:dyDescent="0.35">
      <c r="A1" s="56" t="s">
        <v>164</v>
      </c>
    </row>
    <row r="2" spans="1:55" x14ac:dyDescent="0.3">
      <c r="A2" s="58"/>
    </row>
    <row r="3" spans="1:55" x14ac:dyDescent="0.3">
      <c r="B3" s="164" t="s">
        <v>0</v>
      </c>
      <c r="C3" s="165"/>
      <c r="D3" s="165"/>
      <c r="E3" s="165"/>
      <c r="F3" s="165"/>
      <c r="G3" s="166"/>
      <c r="H3" s="164" t="s">
        <v>1</v>
      </c>
      <c r="I3" s="165"/>
      <c r="J3" s="165"/>
      <c r="K3" s="165"/>
      <c r="L3" s="165"/>
      <c r="M3" s="166"/>
      <c r="N3" s="164" t="s">
        <v>5</v>
      </c>
      <c r="O3" s="165"/>
      <c r="P3" s="165"/>
      <c r="Q3" s="165"/>
      <c r="R3" s="165"/>
      <c r="S3" s="166"/>
      <c r="T3" s="164" t="s">
        <v>6</v>
      </c>
      <c r="U3" s="165"/>
      <c r="V3" s="165"/>
      <c r="W3" s="165"/>
      <c r="X3" s="165"/>
      <c r="Y3" s="166"/>
      <c r="Z3" s="164" t="s">
        <v>7</v>
      </c>
      <c r="AA3" s="165"/>
      <c r="AB3" s="165"/>
      <c r="AC3" s="165"/>
      <c r="AD3" s="165"/>
      <c r="AE3" s="166"/>
    </row>
    <row r="4" spans="1:55" s="59" customFormat="1" ht="27.6" x14ac:dyDescent="0.3">
      <c r="B4" s="60" t="str">
        <f>GWP!B4</f>
        <v>FW_sep.</v>
      </c>
      <c r="C4" s="61" t="str">
        <f>GWP!C4</f>
        <v>FW_residual</v>
      </c>
      <c r="D4" s="61" t="str">
        <f>GWP!D4</f>
        <v>FW_AD</v>
      </c>
      <c r="E4" s="61" t="str">
        <f>GWP!E4</f>
        <v>FW_Inc</v>
      </c>
      <c r="F4" s="61" t="str">
        <f>GWP!F4</f>
        <v>SS_AD_Inc</v>
      </c>
      <c r="G4" s="62" t="str">
        <f>GWP!G4</f>
        <v>SS_AD_UOL</v>
      </c>
      <c r="H4" s="63" t="str">
        <f>GWP!H4</f>
        <v>FW_sep.</v>
      </c>
      <c r="I4" s="64" t="str">
        <f>GWP!I4</f>
        <v>FW_residual</v>
      </c>
      <c r="J4" s="64" t="str">
        <f>GWP!J4</f>
        <v>FW_AD</v>
      </c>
      <c r="K4" s="64" t="str">
        <f>GWP!K4</f>
        <v>FW_Inc</v>
      </c>
      <c r="L4" s="64" t="str">
        <f>GWP!L4</f>
        <v>SS_AD_Inc</v>
      </c>
      <c r="M4" s="65" t="str">
        <f>GWP!M4</f>
        <v>SS_AD_UOL</v>
      </c>
      <c r="N4" s="63" t="str">
        <f>GWP!N4</f>
        <v>FW_sep.</v>
      </c>
      <c r="O4" s="64" t="str">
        <f>GWP!O4</f>
        <v>FW_residual</v>
      </c>
      <c r="P4" s="64" t="str">
        <f>GWP!P4</f>
        <v>FW_AD</v>
      </c>
      <c r="Q4" s="64" t="str">
        <f>GWP!Q4</f>
        <v>FW_Inc</v>
      </c>
      <c r="R4" s="64" t="str">
        <f>GWP!R4</f>
        <v>SS_AD_Inc</v>
      </c>
      <c r="S4" s="65" t="str">
        <f>GWP!S4</f>
        <v>SS_AD_UOL</v>
      </c>
      <c r="T4" s="63" t="str">
        <f>GWP!T4</f>
        <v>FW_sep.</v>
      </c>
      <c r="U4" s="64" t="str">
        <f>GWP!U4</f>
        <v>FW_residual</v>
      </c>
      <c r="V4" s="64" t="str">
        <f>GWP!V4</f>
        <v>FW_AD</v>
      </c>
      <c r="W4" s="64" t="str">
        <f>GWP!W4</f>
        <v>FW_Inc</v>
      </c>
      <c r="X4" s="64" t="str">
        <f>GWP!X4</f>
        <v>SS_AD_Inc</v>
      </c>
      <c r="Y4" s="65" t="str">
        <f>GWP!Y4</f>
        <v>SS_AD_UOL</v>
      </c>
      <c r="Z4" s="63" t="str">
        <f>GWP!Z4</f>
        <v>FW_sep.</v>
      </c>
      <c r="AA4" s="64" t="str">
        <f>GWP!AA4</f>
        <v>FW_residual</v>
      </c>
      <c r="AB4" s="64" t="str">
        <f>GWP!AB4</f>
        <v>FW_AD</v>
      </c>
      <c r="AC4" s="64" t="str">
        <f>GWP!AC4</f>
        <v>FW_Inc</v>
      </c>
      <c r="AD4" s="64" t="str">
        <f>GWP!AD4</f>
        <v>SS_AD_Inc</v>
      </c>
      <c r="AE4" s="65" t="str">
        <f>GWP!AE4</f>
        <v>SS_AD_UOL</v>
      </c>
    </row>
    <row r="5" spans="1:55" s="59" customFormat="1" ht="41.4" x14ac:dyDescent="0.3">
      <c r="B5" s="66" t="s">
        <v>41</v>
      </c>
      <c r="C5" s="67" t="str">
        <f t="shared" ref="C5:AE5" si="0">B5</f>
        <v>kg NMVOC eq</v>
      </c>
      <c r="D5" s="67" t="str">
        <f t="shared" si="0"/>
        <v>kg NMVOC eq</v>
      </c>
      <c r="E5" s="67" t="str">
        <f t="shared" si="0"/>
        <v>kg NMVOC eq</v>
      </c>
      <c r="F5" s="67" t="str">
        <f t="shared" si="0"/>
        <v>kg NMVOC eq</v>
      </c>
      <c r="G5" s="68" t="str">
        <f t="shared" si="0"/>
        <v>kg NMVOC eq</v>
      </c>
      <c r="H5" s="66" t="str">
        <f t="shared" si="0"/>
        <v>kg NMVOC eq</v>
      </c>
      <c r="I5" s="67" t="str">
        <f t="shared" si="0"/>
        <v>kg NMVOC eq</v>
      </c>
      <c r="J5" s="67" t="str">
        <f t="shared" si="0"/>
        <v>kg NMVOC eq</v>
      </c>
      <c r="K5" s="67" t="str">
        <f t="shared" si="0"/>
        <v>kg NMVOC eq</v>
      </c>
      <c r="L5" s="67" t="str">
        <f t="shared" si="0"/>
        <v>kg NMVOC eq</v>
      </c>
      <c r="M5" s="68" t="str">
        <f t="shared" si="0"/>
        <v>kg NMVOC eq</v>
      </c>
      <c r="N5" s="66" t="str">
        <f t="shared" si="0"/>
        <v>kg NMVOC eq</v>
      </c>
      <c r="O5" s="67" t="str">
        <f t="shared" si="0"/>
        <v>kg NMVOC eq</v>
      </c>
      <c r="P5" s="67" t="str">
        <f t="shared" si="0"/>
        <v>kg NMVOC eq</v>
      </c>
      <c r="Q5" s="67" t="str">
        <f t="shared" si="0"/>
        <v>kg NMVOC eq</v>
      </c>
      <c r="R5" s="67" t="str">
        <f t="shared" si="0"/>
        <v>kg NMVOC eq</v>
      </c>
      <c r="S5" s="68" t="str">
        <f t="shared" si="0"/>
        <v>kg NMVOC eq</v>
      </c>
      <c r="T5" s="66" t="str">
        <f t="shared" si="0"/>
        <v>kg NMVOC eq</v>
      </c>
      <c r="U5" s="67" t="str">
        <f t="shared" si="0"/>
        <v>kg NMVOC eq</v>
      </c>
      <c r="V5" s="67" t="str">
        <f t="shared" si="0"/>
        <v>kg NMVOC eq</v>
      </c>
      <c r="W5" s="67" t="str">
        <f t="shared" si="0"/>
        <v>kg NMVOC eq</v>
      </c>
      <c r="X5" s="67" t="str">
        <f t="shared" si="0"/>
        <v>kg NMVOC eq</v>
      </c>
      <c r="Y5" s="68" t="str">
        <f t="shared" si="0"/>
        <v>kg NMVOC eq</v>
      </c>
      <c r="Z5" s="66" t="str">
        <f t="shared" si="0"/>
        <v>kg NMVOC eq</v>
      </c>
      <c r="AA5" s="67" t="str">
        <f t="shared" si="0"/>
        <v>kg NMVOC eq</v>
      </c>
      <c r="AB5" s="67" t="str">
        <f t="shared" si="0"/>
        <v>kg NMVOC eq</v>
      </c>
      <c r="AC5" s="67" t="str">
        <f t="shared" si="0"/>
        <v>kg NMVOC eq</v>
      </c>
      <c r="AD5" s="67" t="str">
        <f t="shared" si="0"/>
        <v>kg NMVOC eq</v>
      </c>
      <c r="AE5" s="68" t="str">
        <f t="shared" si="0"/>
        <v>kg NMVOC eq</v>
      </c>
    </row>
    <row r="6" spans="1:55" x14ac:dyDescent="0.3">
      <c r="A6" s="80" t="str">
        <f>GWP!A6</f>
        <v>PHA_refinery+PHA refinery</v>
      </c>
      <c r="B6" s="69">
        <v>1.3063373297933339E-2</v>
      </c>
      <c r="C6" s="70">
        <v>1.3162789591712805E-2</v>
      </c>
      <c r="D6" s="70">
        <v>1.3007945598598768E-2</v>
      </c>
      <c r="E6" s="70">
        <v>1.3093685449818608E-2</v>
      </c>
      <c r="F6" s="70">
        <v>1.3091452034605582E-2</v>
      </c>
      <c r="G6" s="71">
        <v>1.3064951330936951E-2</v>
      </c>
      <c r="H6" s="69">
        <v>1.1040477272097705E-2</v>
      </c>
      <c r="I6" s="70">
        <v>1.0870770311370149E-2</v>
      </c>
      <c r="J6" s="70">
        <v>1.1020441638186629E-2</v>
      </c>
      <c r="K6" s="70">
        <v>1.0973682555160109E-2</v>
      </c>
      <c r="L6" s="70">
        <v>1.1040717868566266E-2</v>
      </c>
      <c r="M6" s="71">
        <v>1.0980977891846558E-2</v>
      </c>
      <c r="N6" s="69">
        <v>9.2176030607532735E-3</v>
      </c>
      <c r="O6" s="70">
        <v>9.2312464374827517E-3</v>
      </c>
      <c r="P6" s="70">
        <v>9.289793842446591E-3</v>
      </c>
      <c r="Q6" s="70">
        <v>9.3251747743655061E-3</v>
      </c>
      <c r="R6" s="70">
        <v>9.2607915686997045E-3</v>
      </c>
      <c r="S6" s="71">
        <v>9.2554792479946583E-3</v>
      </c>
      <c r="T6" s="69">
        <v>9.3015787431925123E-3</v>
      </c>
      <c r="U6" s="70">
        <v>9.2758643428367399E-3</v>
      </c>
      <c r="V6" s="70">
        <v>9.3467138972144759E-3</v>
      </c>
      <c r="W6" s="70">
        <v>9.2556075470540868E-3</v>
      </c>
      <c r="X6" s="70">
        <v>9.2754029501971487E-3</v>
      </c>
      <c r="Y6" s="71">
        <v>9.3722610217819372E-3</v>
      </c>
      <c r="Z6" s="69">
        <v>1.0205842106290428E-2</v>
      </c>
      <c r="AA6" s="70">
        <v>1.0208807796736052E-2</v>
      </c>
      <c r="AB6" s="70">
        <v>1.0182977282713055E-2</v>
      </c>
      <c r="AC6" s="70">
        <v>1.014366032393417E-2</v>
      </c>
      <c r="AD6" s="70">
        <v>1.0084747569153925E-2</v>
      </c>
      <c r="AE6" s="71">
        <v>1.0162648135561411E-2</v>
      </c>
    </row>
    <row r="7" spans="1:55" x14ac:dyDescent="0.3">
      <c r="A7" s="80" t="str">
        <f>GWP!A7</f>
        <v>PHA_refinery+Collection</v>
      </c>
      <c r="B7" s="72">
        <v>2.2440504963979289E-3</v>
      </c>
      <c r="C7" s="73">
        <v>2.2224342844141508E-3</v>
      </c>
      <c r="D7" s="73">
        <v>2.21412907135965E-3</v>
      </c>
      <c r="E7" s="73">
        <v>2.2049300179072862E-3</v>
      </c>
      <c r="F7" s="73">
        <v>2.2329194957659043E-3</v>
      </c>
      <c r="G7" s="74">
        <v>2.1993496309187033E-3</v>
      </c>
      <c r="H7" s="72">
        <v>3.9407175342498343E-3</v>
      </c>
      <c r="I7" s="73">
        <v>3.9205762421693161E-3</v>
      </c>
      <c r="J7" s="73">
        <v>3.9146630090223658E-3</v>
      </c>
      <c r="K7" s="73">
        <v>3.9190354275123384E-3</v>
      </c>
      <c r="L7" s="73">
        <v>3.9390629744984551E-3</v>
      </c>
      <c r="M7" s="74">
        <v>3.9263688478216215E-3</v>
      </c>
      <c r="N7" s="72">
        <v>1.8966647973999102E-3</v>
      </c>
      <c r="O7" s="73">
        <v>1.8861566594960892E-3</v>
      </c>
      <c r="P7" s="73">
        <v>1.8861708230219533E-3</v>
      </c>
      <c r="Q7" s="73">
        <v>1.8499128509902032E-3</v>
      </c>
      <c r="R7" s="73">
        <v>1.8913467631766262E-3</v>
      </c>
      <c r="S7" s="74">
        <v>1.8714971840075891E-3</v>
      </c>
      <c r="T7" s="72">
        <v>3.0325527351253521E-3</v>
      </c>
      <c r="U7" s="73">
        <v>3.0595306022216124E-3</v>
      </c>
      <c r="V7" s="73">
        <v>3.0259914820960831E-3</v>
      </c>
      <c r="W7" s="73">
        <v>3.029900714937347E-3</v>
      </c>
      <c r="X7" s="73">
        <v>3.0598969011434033E-3</v>
      </c>
      <c r="Y7" s="74">
        <v>3.0458076974370111E-3</v>
      </c>
      <c r="Z7" s="72">
        <v>2.4954389842424375E-3</v>
      </c>
      <c r="AA7" s="73">
        <v>2.4914067933083941E-3</v>
      </c>
      <c r="AB7" s="73">
        <v>2.4955654931281138E-3</v>
      </c>
      <c r="AC7" s="73">
        <v>2.5147101539585185E-3</v>
      </c>
      <c r="AD7" s="73">
        <v>2.5084179507916665E-3</v>
      </c>
      <c r="AE7" s="74">
        <v>2.501352221189179E-3</v>
      </c>
    </row>
    <row r="8" spans="1:55" x14ac:dyDescent="0.3">
      <c r="A8" s="80" t="str">
        <f>GWP!A8</f>
        <v>PHA_waste+Direct AD</v>
      </c>
      <c r="B8" s="72">
        <v>1.9067055692051377E-3</v>
      </c>
      <c r="C8" s="73">
        <v>1.8880169883773025E-3</v>
      </c>
      <c r="D8" s="73">
        <v>1.9038925729225433E-3</v>
      </c>
      <c r="E8" s="73">
        <v>1.9162750214117234E-3</v>
      </c>
      <c r="F8" s="73">
        <v>5.0457364625581215E-3</v>
      </c>
      <c r="G8" s="74">
        <v>5.0343562105530874E-3</v>
      </c>
      <c r="H8" s="72">
        <v>4.0726298999216445E-3</v>
      </c>
      <c r="I8" s="73">
        <v>4.1232926109388158E-3</v>
      </c>
      <c r="J8" s="73">
        <v>4.1161295366489402E-3</v>
      </c>
      <c r="K8" s="73">
        <v>4.0947694914060216E-3</v>
      </c>
      <c r="L8" s="73">
        <v>4.0775938254375404E-3</v>
      </c>
      <c r="M8" s="74">
        <v>4.1198882860613703E-3</v>
      </c>
      <c r="N8" s="72">
        <v>3.0464178415043697E-3</v>
      </c>
      <c r="O8" s="73">
        <v>2.9852519969658289E-3</v>
      </c>
      <c r="P8" s="73">
        <v>3.0106255326093081E-3</v>
      </c>
      <c r="Q8" s="73">
        <v>2.9028667001570929E-3</v>
      </c>
      <c r="R8" s="73">
        <v>4.4877213589103069E-3</v>
      </c>
      <c r="S8" s="74">
        <v>4.4534929481969757E-3</v>
      </c>
      <c r="T8" s="72">
        <v>4.0945037822236472E-3</v>
      </c>
      <c r="U8" s="73">
        <v>4.0960279080391763E-3</v>
      </c>
      <c r="V8" s="73">
        <v>4.068769329192091E-3</v>
      </c>
      <c r="W8" s="73">
        <v>4.1212707700085428E-3</v>
      </c>
      <c r="X8" s="73">
        <v>4.0721613417522284E-3</v>
      </c>
      <c r="Y8" s="74">
        <v>4.068249585058005E-3</v>
      </c>
      <c r="Z8" s="72">
        <v>1.8846676924293179E-3</v>
      </c>
      <c r="AA8" s="73">
        <v>1.8881686911940414E-3</v>
      </c>
      <c r="AB8" s="73">
        <v>1.8708660899668268E-3</v>
      </c>
      <c r="AC8" s="73">
        <v>1.8855105441864741E-3</v>
      </c>
      <c r="AD8" s="73">
        <v>4.0649579999822768E-3</v>
      </c>
      <c r="AE8" s="74">
        <v>4.1627893294624123E-3</v>
      </c>
    </row>
    <row r="9" spans="1:55" x14ac:dyDescent="0.3">
      <c r="A9" s="80" t="str">
        <f>GWP!A9</f>
        <v>PHA_waste+Biogas use+avoided</v>
      </c>
      <c r="B9" s="72">
        <v>1.2643301119579922E-2</v>
      </c>
      <c r="C9" s="73">
        <v>1.2469333406120194E-2</v>
      </c>
      <c r="D9" s="73">
        <v>1.2465556590153779E-2</v>
      </c>
      <c r="E9" s="73">
        <v>1.2510855306274262E-2</v>
      </c>
      <c r="F9" s="73">
        <v>3.0607944242738435E-2</v>
      </c>
      <c r="G9" s="74">
        <v>3.0306066390542216E-2</v>
      </c>
      <c r="H9" s="72">
        <v>3.0873758181889286E-2</v>
      </c>
      <c r="I9" s="73">
        <v>3.0777224388649799E-2</v>
      </c>
      <c r="J9" s="73">
        <v>3.0908883095745205E-2</v>
      </c>
      <c r="K9" s="73">
        <v>3.0934258561180365E-2</v>
      </c>
      <c r="L9" s="73">
        <v>3.0701766151161533E-2</v>
      </c>
      <c r="M9" s="74">
        <v>3.0818174600603421E-2</v>
      </c>
      <c r="N9" s="72">
        <v>2.2250774864526139E-2</v>
      </c>
      <c r="O9" s="73">
        <v>2.2419384891620125E-2</v>
      </c>
      <c r="P9" s="73">
        <v>2.2603594657727943E-2</v>
      </c>
      <c r="Q9" s="73">
        <v>2.1248977080848747E-2</v>
      </c>
      <c r="R9" s="73">
        <v>3.3618771649448598E-2</v>
      </c>
      <c r="S9" s="74">
        <v>3.352867996584144E-2</v>
      </c>
      <c r="T9" s="72">
        <v>3.4243983859528079E-2</v>
      </c>
      <c r="U9" s="73">
        <v>3.3879233611800355E-2</v>
      </c>
      <c r="V9" s="73">
        <v>3.3259980771244514E-2</v>
      </c>
      <c r="W9" s="73">
        <v>3.3579552576722314E-2</v>
      </c>
      <c r="X9" s="73">
        <v>3.3827838175955513E-2</v>
      </c>
      <c r="Y9" s="74">
        <v>3.4093727415802057E-2</v>
      </c>
      <c r="Z9" s="72">
        <v>1.4764188999898842E-2</v>
      </c>
      <c r="AA9" s="73">
        <v>1.4878500180331804E-2</v>
      </c>
      <c r="AB9" s="73">
        <v>1.4883097850543581E-2</v>
      </c>
      <c r="AC9" s="73">
        <v>1.4774411242079595E-2</v>
      </c>
      <c r="AD9" s="73">
        <v>3.1229992699709781E-2</v>
      </c>
      <c r="AE9" s="74">
        <v>3.1231562783489705E-2</v>
      </c>
    </row>
    <row r="10" spans="1:55" x14ac:dyDescent="0.3">
      <c r="A10" s="80" t="str">
        <f>GWP!A10</f>
        <v>PHA_waste+Composting</v>
      </c>
      <c r="B10" s="72">
        <v>1.4478642037703078E-3</v>
      </c>
      <c r="C10" s="73">
        <v>1.4715894216631969E-3</v>
      </c>
      <c r="D10" s="73">
        <v>1.4735113543032489E-3</v>
      </c>
      <c r="E10" s="73">
        <v>1.4546617176404133E-3</v>
      </c>
      <c r="F10" s="73">
        <v>0</v>
      </c>
      <c r="G10" s="74">
        <v>2.4127678051803288E-3</v>
      </c>
      <c r="H10" s="72">
        <v>0</v>
      </c>
      <c r="I10" s="73">
        <v>0</v>
      </c>
      <c r="J10" s="73">
        <v>0</v>
      </c>
      <c r="K10" s="73">
        <v>0</v>
      </c>
      <c r="L10" s="73">
        <v>0</v>
      </c>
      <c r="M10" s="74">
        <v>0</v>
      </c>
      <c r="N10" s="72">
        <v>1.2288647123994308E-3</v>
      </c>
      <c r="O10" s="73">
        <v>1.2385355685671777E-3</v>
      </c>
      <c r="P10" s="73">
        <v>1.2274175062064324E-3</v>
      </c>
      <c r="Q10" s="73">
        <v>1.246754918939071E-3</v>
      </c>
      <c r="R10" s="73">
        <v>0</v>
      </c>
      <c r="S10" s="74">
        <v>1.5641658539716722E-3</v>
      </c>
      <c r="T10" s="72">
        <v>0</v>
      </c>
      <c r="U10" s="73">
        <v>0</v>
      </c>
      <c r="V10" s="73">
        <v>0</v>
      </c>
      <c r="W10" s="73">
        <v>0</v>
      </c>
      <c r="X10" s="73">
        <v>0</v>
      </c>
      <c r="Y10" s="74">
        <v>0</v>
      </c>
      <c r="Z10" s="72">
        <v>1.4113282769426766E-3</v>
      </c>
      <c r="AA10" s="73">
        <v>1.399507541848173E-3</v>
      </c>
      <c r="AB10" s="73">
        <v>1.4001223332363829E-3</v>
      </c>
      <c r="AC10" s="73">
        <v>1.3882587234959373E-3</v>
      </c>
      <c r="AD10" s="73">
        <v>0</v>
      </c>
      <c r="AE10" s="74">
        <v>1.2500754033927365E-3</v>
      </c>
    </row>
    <row r="11" spans="1:55" x14ac:dyDescent="0.3">
      <c r="A11" s="80" t="str">
        <f>GWP!A11</f>
        <v>PHA_waste+UOL</v>
      </c>
      <c r="B11" s="72">
        <v>4.7126776949767022E-3</v>
      </c>
      <c r="C11" s="73">
        <v>4.8133456165408922E-3</v>
      </c>
      <c r="D11" s="73">
        <v>4.7529828279367263E-3</v>
      </c>
      <c r="E11" s="73">
        <v>4.7795062452932685E-3</v>
      </c>
      <c r="F11" s="73">
        <v>0</v>
      </c>
      <c r="G11" s="74">
        <v>5.1511433374177304E-3</v>
      </c>
      <c r="H11" s="72">
        <v>0</v>
      </c>
      <c r="I11" s="73">
        <v>0</v>
      </c>
      <c r="J11" s="73">
        <v>0</v>
      </c>
      <c r="K11" s="73">
        <v>0</v>
      </c>
      <c r="L11" s="73">
        <v>0</v>
      </c>
      <c r="M11" s="74">
        <v>6.1647413435540564E-3</v>
      </c>
      <c r="N11" s="72">
        <v>2.1374650595356592E-3</v>
      </c>
      <c r="O11" s="73">
        <v>2.1020788371943133E-3</v>
      </c>
      <c r="P11" s="73">
        <v>2.1092365966707445E-3</v>
      </c>
      <c r="Q11" s="73">
        <v>2.0800163481252219E-3</v>
      </c>
      <c r="R11" s="73">
        <v>0</v>
      </c>
      <c r="S11" s="74">
        <v>1.1164183490157348E-3</v>
      </c>
      <c r="T11" s="72">
        <v>9.6841732128269947E-3</v>
      </c>
      <c r="U11" s="73">
        <v>9.814730459012393E-3</v>
      </c>
      <c r="V11" s="73">
        <v>9.6473935666492056E-3</v>
      </c>
      <c r="W11" s="73">
        <v>9.667911108563871E-3</v>
      </c>
      <c r="X11" s="73">
        <v>0</v>
      </c>
      <c r="Y11" s="74">
        <v>9.7188255972039672E-3</v>
      </c>
      <c r="Z11" s="72">
        <v>2.8195148925424089E-3</v>
      </c>
      <c r="AA11" s="73">
        <v>2.8831329567765495E-3</v>
      </c>
      <c r="AB11" s="73">
        <v>2.8340587167481317E-3</v>
      </c>
      <c r="AC11" s="73">
        <v>2.8208501692279539E-3</v>
      </c>
      <c r="AD11" s="73">
        <v>0</v>
      </c>
      <c r="AE11" s="74">
        <v>2.8212171641203488E-3</v>
      </c>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row>
    <row r="12" spans="1:55" x14ac:dyDescent="0.3">
      <c r="A12" s="80" t="str">
        <f>GWP!A12</f>
        <v>PHA_waste+Incineration+MBT(direct)</v>
      </c>
      <c r="B12" s="72">
        <v>6.2070435232393691E-3</v>
      </c>
      <c r="C12" s="73">
        <v>6.3311926984639146E-3</v>
      </c>
      <c r="D12" s="73">
        <v>6.2817215706279413E-3</v>
      </c>
      <c r="E12" s="73">
        <v>9.7011061395055609E-3</v>
      </c>
      <c r="F12" s="73">
        <v>2.9930010073384344E-2</v>
      </c>
      <c r="G12" s="74">
        <v>2.6940234900568491E-3</v>
      </c>
      <c r="H12" s="72">
        <v>2.3856092184631035E-2</v>
      </c>
      <c r="I12" s="73">
        <v>2.4140795243725147E-2</v>
      </c>
      <c r="J12" s="73">
        <v>2.4329585001559295E-2</v>
      </c>
      <c r="K12" s="73">
        <v>2.4496235628693679E-2</v>
      </c>
      <c r="L12" s="73">
        <v>2.4044384899609677E-2</v>
      </c>
      <c r="M12" s="74">
        <v>1.0448546198707226E-2</v>
      </c>
      <c r="N12" s="72">
        <v>2.141800413044848E-3</v>
      </c>
      <c r="O12" s="73">
        <v>2.0906966029033578E-3</v>
      </c>
      <c r="P12" s="73">
        <v>2.1187835977855051E-3</v>
      </c>
      <c r="Q12" s="73">
        <v>5.4720973933575735E-3</v>
      </c>
      <c r="R12" s="73">
        <v>2.2758688098463504E-2</v>
      </c>
      <c r="S12" s="74">
        <v>2.103512237226652E-3</v>
      </c>
      <c r="T12" s="72">
        <v>1.0844721526169814E-2</v>
      </c>
      <c r="U12" s="73">
        <v>1.1059450543479328E-2</v>
      </c>
      <c r="V12" s="73">
        <v>1.0913575528983579E-2</v>
      </c>
      <c r="W12" s="73">
        <v>1.0877541267235804E-2</v>
      </c>
      <c r="X12" s="73">
        <v>2.477775080095131E-2</v>
      </c>
      <c r="Y12" s="74">
        <v>1.0867062821244869E-2</v>
      </c>
      <c r="Z12" s="72">
        <v>6.5722770620833563E-5</v>
      </c>
      <c r="AA12" s="73">
        <v>6.5763529614195639E-5</v>
      </c>
      <c r="AB12" s="73">
        <v>6.5731860191352038E-5</v>
      </c>
      <c r="AC12" s="73">
        <v>5.1855479993118455E-3</v>
      </c>
      <c r="AD12" s="73">
        <v>1.3105291277385222E-2</v>
      </c>
      <c r="AE12" s="74">
        <v>6.5564606473657967E-5</v>
      </c>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row>
    <row r="13" spans="1:55" ht="27.6" x14ac:dyDescent="0.3">
      <c r="A13" s="80" t="str">
        <f>GWP!A13</f>
        <v>PHA_waste+Avoided energy (incineration+MBT)</v>
      </c>
      <c r="B13" s="72">
        <v>-9.365626433792977E-4</v>
      </c>
      <c r="C13" s="73">
        <v>-9.3796700965570966E-4</v>
      </c>
      <c r="D13" s="73">
        <v>-9.3740660739817343E-4</v>
      </c>
      <c r="E13" s="73">
        <v>-1.4294204921305048E-3</v>
      </c>
      <c r="F13" s="73">
        <v>-2.7611267180578237E-3</v>
      </c>
      <c r="G13" s="74">
        <v>-2.9576840897037749E-4</v>
      </c>
      <c r="H13" s="72">
        <v>-4.5531850526041064E-3</v>
      </c>
      <c r="I13" s="73">
        <v>-4.5034041008641893E-3</v>
      </c>
      <c r="J13" s="73">
        <v>-4.4279739652363882E-3</v>
      </c>
      <c r="K13" s="73">
        <v>-4.513928175028342E-3</v>
      </c>
      <c r="L13" s="73">
        <v>-4.5138789654346661E-3</v>
      </c>
      <c r="M13" s="74">
        <v>-1.9820186948682301E-3</v>
      </c>
      <c r="N13" s="72">
        <v>-1.2241150670429981E-4</v>
      </c>
      <c r="O13" s="73">
        <v>-1.2008923632948626E-4</v>
      </c>
      <c r="P13" s="73">
        <v>-1.1906896563235621E-4</v>
      </c>
      <c r="Q13" s="73">
        <v>-3.1966000851839951E-4</v>
      </c>
      <c r="R13" s="73">
        <v>-3.7989542219181216E-4</v>
      </c>
      <c r="S13" s="74">
        <v>-1.2162646639130666E-4</v>
      </c>
      <c r="T13" s="72">
        <v>-3.2309153807323561E-4</v>
      </c>
      <c r="U13" s="73">
        <v>-3.2615011947197657E-4</v>
      </c>
      <c r="V13" s="73">
        <v>-3.2439125819395633E-4</v>
      </c>
      <c r="W13" s="73">
        <v>-3.3010347652527193E-4</v>
      </c>
      <c r="X13" s="73">
        <v>-1.0073036236624097E-3</v>
      </c>
      <c r="Y13" s="74">
        <v>-3.2558542546726741E-4</v>
      </c>
      <c r="Z13" s="72">
        <v>0</v>
      </c>
      <c r="AA13" s="73">
        <v>0</v>
      </c>
      <c r="AB13" s="73">
        <v>0</v>
      </c>
      <c r="AC13" s="73">
        <v>-1.1576129376737814E-3</v>
      </c>
      <c r="AD13" s="73">
        <v>-6.9188295451781635E-4</v>
      </c>
      <c r="AE13" s="74">
        <v>0</v>
      </c>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row>
    <row r="14" spans="1:55" x14ac:dyDescent="0.3">
      <c r="A14" s="80" t="str">
        <f>GWP!A14</f>
        <v>PHA_waste+Landfill</v>
      </c>
      <c r="B14" s="72">
        <v>0</v>
      </c>
      <c r="C14" s="73">
        <v>0</v>
      </c>
      <c r="D14" s="73">
        <v>0</v>
      </c>
      <c r="E14" s="73">
        <v>0</v>
      </c>
      <c r="F14" s="73">
        <v>0</v>
      </c>
      <c r="G14" s="74">
        <v>0</v>
      </c>
      <c r="H14" s="72">
        <v>0</v>
      </c>
      <c r="I14" s="73">
        <v>0</v>
      </c>
      <c r="J14" s="73">
        <v>0</v>
      </c>
      <c r="K14" s="73">
        <v>0</v>
      </c>
      <c r="L14" s="73">
        <v>0</v>
      </c>
      <c r="M14" s="74">
        <v>0</v>
      </c>
      <c r="N14" s="72">
        <v>1.5578239482694849E-3</v>
      </c>
      <c r="O14" s="73">
        <v>1.533680480740522E-3</v>
      </c>
      <c r="P14" s="73">
        <v>1.5267490280883621E-3</v>
      </c>
      <c r="Q14" s="73">
        <v>0</v>
      </c>
      <c r="R14" s="73">
        <v>1.5381788447109742E-3</v>
      </c>
      <c r="S14" s="74">
        <v>1.5385475090281093E-3</v>
      </c>
      <c r="T14" s="72">
        <v>0</v>
      </c>
      <c r="U14" s="73">
        <v>0</v>
      </c>
      <c r="V14" s="73">
        <v>0</v>
      </c>
      <c r="W14" s="73">
        <v>0</v>
      </c>
      <c r="X14" s="73">
        <v>0</v>
      </c>
      <c r="Y14" s="74">
        <v>0</v>
      </c>
      <c r="Z14" s="72">
        <v>1.8848030512357342E-3</v>
      </c>
      <c r="AA14" s="73">
        <v>1.878571494341921E-3</v>
      </c>
      <c r="AB14" s="73">
        <v>1.8883743606515288E-3</v>
      </c>
      <c r="AC14" s="73">
        <v>0</v>
      </c>
      <c r="AD14" s="73">
        <v>1.9247549001412897E-3</v>
      </c>
      <c r="AE14" s="74">
        <v>1.8815752132281755E-3</v>
      </c>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row>
    <row r="15" spans="1:55" x14ac:dyDescent="0.3">
      <c r="A15" s="80" t="str">
        <f>GWP!A15</f>
        <v>PHA_waste+WWTP+dew</v>
      </c>
      <c r="B15" s="76">
        <v>5.5144238447233937E-3</v>
      </c>
      <c r="C15" s="77">
        <v>5.6121219794370847E-3</v>
      </c>
      <c r="D15" s="77">
        <v>5.5199173516877658E-3</v>
      </c>
      <c r="E15" s="77">
        <v>5.544948390742912E-3</v>
      </c>
      <c r="F15" s="77">
        <v>5.1956888669956423E-3</v>
      </c>
      <c r="G15" s="78">
        <v>5.2198227237441608E-3</v>
      </c>
      <c r="H15" s="76">
        <v>5.659636223589443E-3</v>
      </c>
      <c r="I15" s="77">
        <v>5.5707007103136235E-3</v>
      </c>
      <c r="J15" s="77">
        <v>5.5775618709127395E-3</v>
      </c>
      <c r="K15" s="77">
        <v>5.6378312888201521E-3</v>
      </c>
      <c r="L15" s="77">
        <v>5.5814245940256331E-3</v>
      </c>
      <c r="M15" s="78">
        <v>7.2810197363510872E-4</v>
      </c>
      <c r="N15" s="76">
        <v>5.2206278511495018E-3</v>
      </c>
      <c r="O15" s="77">
        <v>5.1381777044936195E-3</v>
      </c>
      <c r="P15" s="77">
        <v>5.1598392517133015E-3</v>
      </c>
      <c r="Q15" s="77">
        <v>5.1721220668776574E-3</v>
      </c>
      <c r="R15" s="77">
        <v>5.0285569927575081E-3</v>
      </c>
      <c r="S15" s="78">
        <v>4.9671947755636084E-3</v>
      </c>
      <c r="T15" s="76">
        <v>9.36840240307993E-4</v>
      </c>
      <c r="U15" s="77">
        <v>9.351865165419009E-4</v>
      </c>
      <c r="V15" s="77">
        <v>9.3294932510446025E-4</v>
      </c>
      <c r="W15" s="77">
        <v>9.3398584986492293E-4</v>
      </c>
      <c r="X15" s="77">
        <v>7.2126101457402059E-3</v>
      </c>
      <c r="Y15" s="78">
        <v>9.3274063015278102E-4</v>
      </c>
      <c r="Z15" s="76">
        <v>6.435834852122394E-3</v>
      </c>
      <c r="AA15" s="77">
        <v>6.5053581435415035E-3</v>
      </c>
      <c r="AB15" s="77">
        <v>6.4029839211784071E-3</v>
      </c>
      <c r="AC15" s="77">
        <v>6.4705613723161784E-3</v>
      </c>
      <c r="AD15" s="77">
        <v>6.2591756833884514E-3</v>
      </c>
      <c r="AE15" s="78">
        <v>6.3040438968649769E-3</v>
      </c>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row>
    <row r="16" spans="1:55" x14ac:dyDescent="0.3">
      <c r="A16" s="80" t="str">
        <f>GWP!A16</f>
        <v>Food waste_CF+PHA refinery</v>
      </c>
      <c r="B16" s="69">
        <v>0</v>
      </c>
      <c r="C16" s="70">
        <v>0</v>
      </c>
      <c r="D16" s="70">
        <v>0</v>
      </c>
      <c r="E16" s="70">
        <v>0</v>
      </c>
      <c r="F16" s="70">
        <v>0</v>
      </c>
      <c r="G16" s="71">
        <v>0</v>
      </c>
      <c r="H16" s="69">
        <v>0</v>
      </c>
      <c r="I16" s="70">
        <v>0</v>
      </c>
      <c r="J16" s="70">
        <v>0</v>
      </c>
      <c r="K16" s="70">
        <v>0</v>
      </c>
      <c r="L16" s="70">
        <v>0</v>
      </c>
      <c r="M16" s="71">
        <v>0</v>
      </c>
      <c r="N16" s="69">
        <v>0</v>
      </c>
      <c r="O16" s="70">
        <v>0</v>
      </c>
      <c r="P16" s="70">
        <v>0</v>
      </c>
      <c r="Q16" s="70">
        <v>0</v>
      </c>
      <c r="R16" s="70">
        <v>0</v>
      </c>
      <c r="S16" s="71">
        <v>0</v>
      </c>
      <c r="T16" s="69">
        <v>0</v>
      </c>
      <c r="U16" s="70">
        <v>0</v>
      </c>
      <c r="V16" s="70">
        <v>0</v>
      </c>
      <c r="W16" s="70">
        <v>0</v>
      </c>
      <c r="X16" s="70">
        <v>0</v>
      </c>
      <c r="Y16" s="71">
        <v>0</v>
      </c>
      <c r="Z16" s="69">
        <v>0</v>
      </c>
      <c r="AA16" s="70">
        <v>0</v>
      </c>
      <c r="AB16" s="70">
        <v>0</v>
      </c>
      <c r="AC16" s="70">
        <v>0</v>
      </c>
      <c r="AD16" s="70">
        <v>0</v>
      </c>
      <c r="AE16" s="71">
        <v>0</v>
      </c>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row>
    <row r="17" spans="1:55" x14ac:dyDescent="0.3">
      <c r="A17" s="80" t="str">
        <f>GWP!A17</f>
        <v>Food waste_CF+Collection</v>
      </c>
      <c r="B17" s="72">
        <v>-2.246574037138226E-3</v>
      </c>
      <c r="C17" s="73">
        <v>-1.9799593176775885E-3</v>
      </c>
      <c r="D17" s="73">
        <v>-2.2167890286098196E-3</v>
      </c>
      <c r="E17" s="73">
        <v>-1.6378312359577379E-3</v>
      </c>
      <c r="F17" s="73">
        <v>-2.2354429281625579E-3</v>
      </c>
      <c r="G17" s="74">
        <v>-2.2019432704158399E-3</v>
      </c>
      <c r="H17" s="72">
        <v>-3.9407175342498343E-3</v>
      </c>
      <c r="I17" s="73">
        <v>-1.4660594795095035E-3</v>
      </c>
      <c r="J17" s="73">
        <v>-3.9146630090223658E-3</v>
      </c>
      <c r="K17" s="73">
        <v>-1.5000124190757897E-3</v>
      </c>
      <c r="L17" s="73">
        <v>-3.9390629744984551E-3</v>
      </c>
      <c r="M17" s="74">
        <v>-3.9263688478216215E-3</v>
      </c>
      <c r="N17" s="72">
        <v>-1.9010815894617216E-3</v>
      </c>
      <c r="O17" s="73">
        <v>-1.6531755220522129E-3</v>
      </c>
      <c r="P17" s="73">
        <v>-1.890577826998038E-3</v>
      </c>
      <c r="Q17" s="73">
        <v>-1.5241969891151284E-3</v>
      </c>
      <c r="R17" s="73">
        <v>-1.8958379610293735E-3</v>
      </c>
      <c r="S17" s="74">
        <v>-1.8759695722480973E-3</v>
      </c>
      <c r="T17" s="72">
        <v>-2.9669455144865466E-3</v>
      </c>
      <c r="U17" s="73">
        <v>-8.499720964269375E-3</v>
      </c>
      <c r="V17" s="73">
        <v>-3.0259914820960831E-3</v>
      </c>
      <c r="W17" s="73">
        <v>-8.5006993895893647E-3</v>
      </c>
      <c r="X17" s="73">
        <v>-2.9926775429972327E-3</v>
      </c>
      <c r="Y17" s="74">
        <v>-2.981307890573139E-3</v>
      </c>
      <c r="Z17" s="72">
        <v>-1.8149792820451032E-3</v>
      </c>
      <c r="AA17" s="73">
        <v>-1.5373643854811061E-3</v>
      </c>
      <c r="AB17" s="73">
        <v>-2.4974323403641175E-3</v>
      </c>
      <c r="AC17" s="73">
        <v>-1.6446794617094673E-3</v>
      </c>
      <c r="AD17" s="73">
        <v>-1.83338608350142E-3</v>
      </c>
      <c r="AE17" s="74">
        <v>-1.8224325168105647E-3</v>
      </c>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row>
    <row r="18" spans="1:55" x14ac:dyDescent="0.3">
      <c r="A18" s="80" t="str">
        <f>GWP!A18</f>
        <v>Food waste_CF+Direct AD</v>
      </c>
      <c r="B18" s="72">
        <v>-6.8761766791020319E-3</v>
      </c>
      <c r="C18" s="73">
        <v>0</v>
      </c>
      <c r="D18" s="73">
        <v>-6.8385313303767703E-3</v>
      </c>
      <c r="E18" s="73">
        <v>0</v>
      </c>
      <c r="F18" s="73">
        <v>-6.8389266916686897E-3</v>
      </c>
      <c r="G18" s="74">
        <v>-6.813891749723083E-3</v>
      </c>
      <c r="H18" s="72">
        <v>-5.6314335405779599E-3</v>
      </c>
      <c r="I18" s="73">
        <v>0</v>
      </c>
      <c r="J18" s="73">
        <v>-5.6663833665342635E-3</v>
      </c>
      <c r="K18" s="73">
        <v>0</v>
      </c>
      <c r="L18" s="73">
        <v>-5.6225922680028873E-3</v>
      </c>
      <c r="M18" s="74">
        <v>-5.6642899363698335E-3</v>
      </c>
      <c r="N18" s="72">
        <v>-5.695380246669989E-3</v>
      </c>
      <c r="O18" s="73">
        <v>-1.354840466160661E-3</v>
      </c>
      <c r="P18" s="73">
        <v>-5.6554139847347839E-3</v>
      </c>
      <c r="Q18" s="73">
        <v>0</v>
      </c>
      <c r="R18" s="73">
        <v>-5.6375527575379634E-3</v>
      </c>
      <c r="S18" s="74">
        <v>-5.6105350476921417E-3</v>
      </c>
      <c r="T18" s="72">
        <v>0</v>
      </c>
      <c r="U18" s="73">
        <v>0</v>
      </c>
      <c r="V18" s="73">
        <v>-5.5026427179286491E-3</v>
      </c>
      <c r="W18" s="73">
        <v>0</v>
      </c>
      <c r="X18" s="73">
        <v>0</v>
      </c>
      <c r="Y18" s="74">
        <v>0</v>
      </c>
      <c r="Z18" s="72">
        <v>-3.777201347661564E-3</v>
      </c>
      <c r="AA18" s="73">
        <v>0</v>
      </c>
      <c r="AB18" s="73">
        <v>-4.9687827896078224E-3</v>
      </c>
      <c r="AC18" s="73">
        <v>0</v>
      </c>
      <c r="AD18" s="73">
        <v>-3.7415615476766137E-3</v>
      </c>
      <c r="AE18" s="74">
        <v>-3.8292144087688643E-3</v>
      </c>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row>
    <row r="19" spans="1:55" x14ac:dyDescent="0.3">
      <c r="A19" s="80" t="str">
        <f>GWP!A19</f>
        <v>Food waste_CF+Biogas use+avoided</v>
      </c>
      <c r="B19" s="72">
        <v>-4.2322949264496708E-2</v>
      </c>
      <c r="C19" s="73">
        <v>0</v>
      </c>
      <c r="D19" s="73">
        <v>-4.1507661566130519E-2</v>
      </c>
      <c r="E19" s="73">
        <v>0</v>
      </c>
      <c r="F19" s="73">
        <v>-4.1999438314207313E-2</v>
      </c>
      <c r="G19" s="74">
        <v>-4.1475945047731375E-2</v>
      </c>
      <c r="H19" s="72">
        <v>-4.4624688955979694E-2</v>
      </c>
      <c r="I19" s="73">
        <v>0</v>
      </c>
      <c r="J19" s="73">
        <v>-4.4587852318352737E-2</v>
      </c>
      <c r="K19" s="73">
        <v>0</v>
      </c>
      <c r="L19" s="73">
        <v>-4.4273755454183099E-2</v>
      </c>
      <c r="M19" s="74">
        <v>-4.4362840052878362E-2</v>
      </c>
      <c r="N19" s="72">
        <v>-4.8485285333554506E-2</v>
      </c>
      <c r="O19" s="73">
        <v>-8.534795929761408E-3</v>
      </c>
      <c r="P19" s="73">
        <v>-4.937217386083613E-2</v>
      </c>
      <c r="Q19" s="73">
        <v>0</v>
      </c>
      <c r="R19" s="73">
        <v>-4.8784922187227686E-2</v>
      </c>
      <c r="S19" s="74">
        <v>-4.867346646951267E-2</v>
      </c>
      <c r="T19" s="72">
        <v>0</v>
      </c>
      <c r="U19" s="73">
        <v>0</v>
      </c>
      <c r="V19" s="73">
        <v>-4.8810478668091711E-2</v>
      </c>
      <c r="W19" s="73">
        <v>0</v>
      </c>
      <c r="X19" s="73">
        <v>0</v>
      </c>
      <c r="Y19" s="74">
        <v>0</v>
      </c>
      <c r="Z19" s="72">
        <v>-3.2294711972239182E-2</v>
      </c>
      <c r="AA19" s="73">
        <v>0</v>
      </c>
      <c r="AB19" s="73">
        <v>-4.3147598910171857E-2</v>
      </c>
      <c r="AC19" s="73">
        <v>0</v>
      </c>
      <c r="AD19" s="73">
        <v>-3.2481789593575713E-2</v>
      </c>
      <c r="AE19" s="74">
        <v>-3.2584328999541806E-2</v>
      </c>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row>
    <row r="20" spans="1:55" x14ac:dyDescent="0.3">
      <c r="A20" s="80" t="str">
        <f>GWP!A20</f>
        <v>Food waste_CF+Composting</v>
      </c>
      <c r="B20" s="72">
        <v>-1.9727969995302322E-3</v>
      </c>
      <c r="C20" s="73">
        <v>0</v>
      </c>
      <c r="D20" s="73">
        <v>-2.0338674383090735E-3</v>
      </c>
      <c r="E20" s="73">
        <v>0</v>
      </c>
      <c r="F20" s="73">
        <v>-1.9680394073606309E-3</v>
      </c>
      <c r="G20" s="74">
        <v>-1.9882098446286234E-3</v>
      </c>
      <c r="H20" s="72">
        <v>0</v>
      </c>
      <c r="I20" s="73">
        <v>0</v>
      </c>
      <c r="J20" s="73">
        <v>0</v>
      </c>
      <c r="K20" s="73">
        <v>0</v>
      </c>
      <c r="L20" s="73">
        <v>0</v>
      </c>
      <c r="M20" s="74">
        <v>0</v>
      </c>
      <c r="N20" s="72">
        <v>-1.3854964071767977E-3</v>
      </c>
      <c r="O20" s="73">
        <v>0</v>
      </c>
      <c r="P20" s="73">
        <v>-1.3858526166648604E-3</v>
      </c>
      <c r="Q20" s="73">
        <v>0</v>
      </c>
      <c r="R20" s="73">
        <v>-1.4047851941032059E-3</v>
      </c>
      <c r="S20" s="74">
        <v>-1.4029756630503773E-3</v>
      </c>
      <c r="T20" s="72">
        <v>-3.2411107241099623E-3</v>
      </c>
      <c r="U20" s="73">
        <v>0</v>
      </c>
      <c r="V20" s="73">
        <v>0</v>
      </c>
      <c r="W20" s="73">
        <v>0</v>
      </c>
      <c r="X20" s="73">
        <v>-3.2408828758707584E-3</v>
      </c>
      <c r="Y20" s="74">
        <v>-3.2414343640399935E-3</v>
      </c>
      <c r="Z20" s="72">
        <v>-1.5905536651256941E-3</v>
      </c>
      <c r="AA20" s="73">
        <v>0</v>
      </c>
      <c r="AB20" s="73">
        <v>-1.2576381948933549E-3</v>
      </c>
      <c r="AC20" s="73">
        <v>0</v>
      </c>
      <c r="AD20" s="73">
        <v>-1.6047082398764972E-3</v>
      </c>
      <c r="AE20" s="74">
        <v>-1.5921642598734442E-3</v>
      </c>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row>
    <row r="21" spans="1:55" x14ac:dyDescent="0.3">
      <c r="A21" s="80" t="str">
        <f>GWP!A21</f>
        <v>Food waste_CF+UOL</v>
      </c>
      <c r="B21" s="72">
        <v>-2.3513553457488148E-3</v>
      </c>
      <c r="C21" s="73">
        <v>0</v>
      </c>
      <c r="D21" s="73">
        <v>-2.3704159448115175E-3</v>
      </c>
      <c r="E21" s="73">
        <v>0</v>
      </c>
      <c r="F21" s="73">
        <v>-2.3681750255091648E-3</v>
      </c>
      <c r="G21" s="74">
        <v>-2.3982171503553989E-3</v>
      </c>
      <c r="H21" s="72">
        <v>-4.6381594216253633E-3</v>
      </c>
      <c r="I21" s="73">
        <v>0</v>
      </c>
      <c r="J21" s="73">
        <v>-4.6501579172111146E-3</v>
      </c>
      <c r="K21" s="73">
        <v>0</v>
      </c>
      <c r="L21" s="73">
        <v>-4.6778554055840523E-3</v>
      </c>
      <c r="M21" s="74">
        <v>-4.6288620516883924E-3</v>
      </c>
      <c r="N21" s="72">
        <v>-1.1333553649227432E-3</v>
      </c>
      <c r="O21" s="73">
        <v>0</v>
      </c>
      <c r="P21" s="73">
        <v>-1.1165805799283693E-3</v>
      </c>
      <c r="Q21" s="73">
        <v>0</v>
      </c>
      <c r="R21" s="73">
        <v>-1.1237520248482383E-3</v>
      </c>
      <c r="S21" s="74">
        <v>-1.1259169171665691E-3</v>
      </c>
      <c r="T21" s="72">
        <v>-2.5983135166199631E-3</v>
      </c>
      <c r="U21" s="73">
        <v>0</v>
      </c>
      <c r="V21" s="73">
        <v>-5.3302182899199633E-3</v>
      </c>
      <c r="W21" s="73">
        <v>0</v>
      </c>
      <c r="X21" s="73">
        <v>-2.5615881366751409E-3</v>
      </c>
      <c r="Y21" s="74">
        <v>-2.5871045194720281E-3</v>
      </c>
      <c r="Z21" s="72">
        <v>-2.6944479561743151E-3</v>
      </c>
      <c r="AA21" s="73">
        <v>0</v>
      </c>
      <c r="AB21" s="73">
        <v>-2.1890672440988044E-3</v>
      </c>
      <c r="AC21" s="73">
        <v>0</v>
      </c>
      <c r="AD21" s="73">
        <v>-2.6396949451276334E-3</v>
      </c>
      <c r="AE21" s="74">
        <v>-2.6849918038154862E-3</v>
      </c>
      <c r="AF21" s="75"/>
      <c r="AG21" s="75"/>
      <c r="AH21" s="75"/>
      <c r="AI21" s="75"/>
      <c r="AJ21" s="75"/>
      <c r="AK21" s="75"/>
      <c r="AL21" s="75"/>
      <c r="AM21" s="75"/>
      <c r="AN21" s="75"/>
      <c r="AO21" s="75"/>
      <c r="AP21" s="75"/>
      <c r="AQ21" s="75"/>
      <c r="AR21" s="75"/>
      <c r="AS21" s="75"/>
      <c r="AT21" s="75"/>
      <c r="AU21" s="75"/>
      <c r="AV21" s="75"/>
      <c r="AW21" s="75"/>
      <c r="AX21" s="75"/>
      <c r="AY21" s="75"/>
      <c r="AZ21" s="75"/>
      <c r="BA21" s="75"/>
      <c r="BB21" s="75"/>
      <c r="BC21" s="75"/>
    </row>
    <row r="22" spans="1:55" x14ac:dyDescent="0.3">
      <c r="A22" s="80" t="str">
        <f>GWP!A22</f>
        <v>Food waste_CF+Incineration+MBT(direct)</v>
      </c>
      <c r="B22" s="72">
        <v>-2.8634427771263779E-3</v>
      </c>
      <c r="C22" s="73">
        <v>-2.5163507242022022E-2</v>
      </c>
      <c r="D22" s="73">
        <v>-2.9186348959551723E-3</v>
      </c>
      <c r="E22" s="73">
        <v>-5.8375358836989508E-2</v>
      </c>
      <c r="F22" s="73">
        <v>-2.914683466722559E-3</v>
      </c>
      <c r="G22" s="74">
        <v>-2.8123701271677791E-3</v>
      </c>
      <c r="H22" s="72">
        <v>-5.643748983682007E-3</v>
      </c>
      <c r="I22" s="73">
        <v>-5.1691002604558466E-2</v>
      </c>
      <c r="J22" s="73">
        <v>-5.7255643018021378E-3</v>
      </c>
      <c r="K22" s="73">
        <v>-5.2169560460114818E-2</v>
      </c>
      <c r="L22" s="73">
        <v>-5.6373226181631788E-3</v>
      </c>
      <c r="M22" s="74">
        <v>-5.6897723541322791E-3</v>
      </c>
      <c r="N22" s="72">
        <v>-2.325686854214699E-3</v>
      </c>
      <c r="O22" s="73">
        <v>-1.9188572626980257E-2</v>
      </c>
      <c r="P22" s="73">
        <v>-2.3045035290222326E-3</v>
      </c>
      <c r="Q22" s="73">
        <v>-4.9711254046820301E-2</v>
      </c>
      <c r="R22" s="73">
        <v>-2.3098136733157191E-3</v>
      </c>
      <c r="S22" s="74">
        <v>-2.2887291602432017E-3</v>
      </c>
      <c r="T22" s="72">
        <v>-4.7615584306522025E-4</v>
      </c>
      <c r="U22" s="73">
        <v>-5.7532424152629477E-2</v>
      </c>
      <c r="V22" s="73">
        <v>-6.1639134256539834E-3</v>
      </c>
      <c r="W22" s="73">
        <v>-5.6009326765166789E-2</v>
      </c>
      <c r="X22" s="73">
        <v>-4.8942117430546403E-4</v>
      </c>
      <c r="Y22" s="74">
        <v>-4.7968498198803339E-4</v>
      </c>
      <c r="Z22" s="72">
        <v>-5.2800919466041983E-5</v>
      </c>
      <c r="AA22" s="73">
        <v>-6.0234088289098345E-4</v>
      </c>
      <c r="AB22" s="73">
        <v>-6.8286110956477096E-5</v>
      </c>
      <c r="AC22" s="73">
        <v>-4.6815923699016659E-2</v>
      </c>
      <c r="AD22" s="73">
        <v>-5.3970333530686942E-5</v>
      </c>
      <c r="AE22" s="74">
        <v>-5.2643084511743209E-5</v>
      </c>
      <c r="AF22" s="75"/>
      <c r="AG22" s="75"/>
      <c r="AH22" s="75"/>
      <c r="AI22" s="75"/>
      <c r="AJ22" s="75"/>
      <c r="AK22" s="75"/>
      <c r="AL22" s="75"/>
      <c r="AM22" s="75"/>
      <c r="AN22" s="75"/>
      <c r="AO22" s="75"/>
      <c r="AP22" s="75"/>
      <c r="AQ22" s="75"/>
      <c r="AR22" s="75"/>
      <c r="AS22" s="75"/>
      <c r="AT22" s="75"/>
      <c r="AU22" s="75"/>
      <c r="AV22" s="75"/>
      <c r="AW22" s="75"/>
      <c r="AX22" s="75"/>
      <c r="AY22" s="75"/>
      <c r="AZ22" s="75"/>
      <c r="BA22" s="75"/>
      <c r="BB22" s="75"/>
      <c r="BC22" s="75"/>
    </row>
    <row r="23" spans="1:55" ht="27.6" x14ac:dyDescent="0.3">
      <c r="A23" s="80" t="str">
        <f>GWP!A23</f>
        <v>Food waste_CF+Avoided energy (incineration+MBT)</v>
      </c>
      <c r="B23" s="72">
        <v>2.9075167381778191E-4</v>
      </c>
      <c r="C23" s="73">
        <v>2.6997923111197531E-3</v>
      </c>
      <c r="D23" s="73">
        <v>2.9169680328727609E-4</v>
      </c>
      <c r="E23" s="73">
        <v>7.2629929218725985E-3</v>
      </c>
      <c r="F23" s="73">
        <v>2.9457719179262347E-4</v>
      </c>
      <c r="G23" s="74">
        <v>2.8791107135821915E-4</v>
      </c>
      <c r="H23" s="72">
        <v>2.2615100217758932E-3</v>
      </c>
      <c r="I23" s="73">
        <v>2.0182164680875418E-2</v>
      </c>
      <c r="J23" s="73">
        <v>2.2024831041346587E-3</v>
      </c>
      <c r="K23" s="73">
        <v>2.034995202196015E-2</v>
      </c>
      <c r="L23" s="73">
        <v>2.2065548373579394E-3</v>
      </c>
      <c r="M23" s="74">
        <v>2.2745798844399394E-3</v>
      </c>
      <c r="N23" s="72">
        <v>1.1600623731693923E-4</v>
      </c>
      <c r="O23" s="73">
        <v>1.0924388943503141E-3</v>
      </c>
      <c r="P23" s="73">
        <v>1.1268323575991806E-4</v>
      </c>
      <c r="Q23" s="73">
        <v>2.9248469190197015E-3</v>
      </c>
      <c r="R23" s="73">
        <v>1.1504131211151026E-4</v>
      </c>
      <c r="S23" s="74">
        <v>1.1509299074436865E-4</v>
      </c>
      <c r="T23" s="72">
        <v>4.1515924829769547E-5</v>
      </c>
      <c r="U23" s="73">
        <v>5.0854847727962917E-3</v>
      </c>
      <c r="V23" s="73">
        <v>5.4973513709783469E-4</v>
      </c>
      <c r="W23" s="73">
        <v>5.003723259090217E-3</v>
      </c>
      <c r="X23" s="73">
        <v>4.2050626085240603E-5</v>
      </c>
      <c r="Y23" s="74">
        <v>4.1883123691586201E-5</v>
      </c>
      <c r="Z23" s="72">
        <v>0</v>
      </c>
      <c r="AA23" s="73">
        <v>0</v>
      </c>
      <c r="AB23" s="73">
        <v>0</v>
      </c>
      <c r="AC23" s="73">
        <v>1.0422024831631517E-2</v>
      </c>
      <c r="AD23" s="73">
        <v>0</v>
      </c>
      <c r="AE23" s="74">
        <v>0</v>
      </c>
      <c r="AF23" s="75"/>
      <c r="AG23" s="75"/>
      <c r="AH23" s="75"/>
      <c r="AI23" s="75"/>
      <c r="AJ23" s="75"/>
      <c r="AK23" s="75"/>
      <c r="AL23" s="75"/>
      <c r="AM23" s="75"/>
      <c r="AN23" s="75"/>
      <c r="AO23" s="75"/>
      <c r="AP23" s="75"/>
      <c r="AQ23" s="75"/>
      <c r="AR23" s="75"/>
      <c r="AS23" s="75"/>
      <c r="AT23" s="75"/>
      <c r="AU23" s="75"/>
      <c r="AV23" s="75"/>
      <c r="AW23" s="75"/>
      <c r="AX23" s="75"/>
      <c r="AY23" s="75"/>
      <c r="AZ23" s="75"/>
      <c r="BA23" s="75"/>
      <c r="BB23" s="75"/>
      <c r="BC23" s="75"/>
    </row>
    <row r="24" spans="1:55" x14ac:dyDescent="0.3">
      <c r="A24" s="80" t="str">
        <f>GWP!A24</f>
        <v>Food waste_CF+Landfill</v>
      </c>
      <c r="B24" s="72">
        <v>0</v>
      </c>
      <c r="C24" s="73">
        <v>0</v>
      </c>
      <c r="D24" s="73">
        <v>0</v>
      </c>
      <c r="E24" s="73">
        <v>0</v>
      </c>
      <c r="F24" s="73">
        <v>0</v>
      </c>
      <c r="G24" s="74">
        <v>0</v>
      </c>
      <c r="H24" s="72">
        <v>0</v>
      </c>
      <c r="I24" s="73">
        <v>0</v>
      </c>
      <c r="J24" s="73">
        <v>0</v>
      </c>
      <c r="K24" s="73">
        <v>0</v>
      </c>
      <c r="L24" s="73">
        <v>0</v>
      </c>
      <c r="M24" s="74">
        <v>0</v>
      </c>
      <c r="N24" s="72">
        <v>-1.6189392520200249E-3</v>
      </c>
      <c r="O24" s="73">
        <v>-1.3969628929616935E-2</v>
      </c>
      <c r="P24" s="73">
        <v>-1.5896221710893961E-3</v>
      </c>
      <c r="Q24" s="73">
        <v>0</v>
      </c>
      <c r="R24" s="73">
        <v>-1.6005606295480339E-3</v>
      </c>
      <c r="S24" s="74">
        <v>-1.5999393849722887E-3</v>
      </c>
      <c r="T24" s="72">
        <v>0</v>
      </c>
      <c r="U24" s="73">
        <v>0</v>
      </c>
      <c r="V24" s="73">
        <v>0</v>
      </c>
      <c r="W24" s="73">
        <v>0</v>
      </c>
      <c r="X24" s="73">
        <v>0</v>
      </c>
      <c r="Y24" s="74">
        <v>0</v>
      </c>
      <c r="Z24" s="72">
        <v>-1.4815319339119373E-3</v>
      </c>
      <c r="AA24" s="73">
        <v>-1.7227334742547871E-2</v>
      </c>
      <c r="AB24" s="73">
        <v>-1.9211717642510162E-3</v>
      </c>
      <c r="AC24" s="73">
        <v>0</v>
      </c>
      <c r="AD24" s="73">
        <v>-1.5107082386714608E-3</v>
      </c>
      <c r="AE24" s="74">
        <v>-1.4788629874831079E-3</v>
      </c>
      <c r="AF24" s="75"/>
      <c r="AG24" s="75"/>
      <c r="AH24" s="75"/>
      <c r="AI24" s="75"/>
      <c r="AJ24" s="75"/>
      <c r="AK24" s="75"/>
      <c r="AL24" s="75"/>
      <c r="AM24" s="75"/>
      <c r="AN24" s="75"/>
      <c r="AO24" s="75"/>
      <c r="AP24" s="75"/>
      <c r="AQ24" s="75"/>
      <c r="AR24" s="75"/>
      <c r="AS24" s="75"/>
      <c r="AT24" s="75"/>
      <c r="AU24" s="75"/>
      <c r="AV24" s="75"/>
      <c r="AW24" s="75"/>
      <c r="AX24" s="75"/>
      <c r="AY24" s="75"/>
      <c r="AZ24" s="75"/>
      <c r="BA24" s="75"/>
      <c r="BB24" s="75"/>
      <c r="BC24" s="75"/>
    </row>
    <row r="25" spans="1:55" x14ac:dyDescent="0.3">
      <c r="A25" s="80" t="str">
        <f>GWP!A25</f>
        <v>Food waste_CF+WWTP+dew</v>
      </c>
      <c r="B25" s="76">
        <v>-1.9864542826739024E-3</v>
      </c>
      <c r="C25" s="77">
        <v>0</v>
      </c>
      <c r="D25" s="77">
        <v>-1.9881101855199136E-3</v>
      </c>
      <c r="E25" s="77">
        <v>0</v>
      </c>
      <c r="F25" s="77">
        <v>-1.9908255608060079E-3</v>
      </c>
      <c r="G25" s="78">
        <v>-1.9952493080123571E-3</v>
      </c>
      <c r="H25" s="76">
        <v>0</v>
      </c>
      <c r="I25" s="77">
        <v>0</v>
      </c>
      <c r="J25" s="77">
        <v>0</v>
      </c>
      <c r="K25" s="77">
        <v>0</v>
      </c>
      <c r="L25" s="77">
        <v>0</v>
      </c>
      <c r="M25" s="78">
        <v>0</v>
      </c>
      <c r="N25" s="76">
        <v>-1.7498327950497022E-4</v>
      </c>
      <c r="O25" s="77">
        <v>-2.5066364209593695E-4</v>
      </c>
      <c r="P25" s="77">
        <v>-1.856408537127947E-4</v>
      </c>
      <c r="Q25" s="77">
        <v>0</v>
      </c>
      <c r="R25" s="77">
        <v>-1.6778284695220398E-4</v>
      </c>
      <c r="S25" s="78">
        <v>-1.8334356481489538E-4</v>
      </c>
      <c r="T25" s="76">
        <v>0</v>
      </c>
      <c r="U25" s="77">
        <v>0</v>
      </c>
      <c r="V25" s="77">
        <v>0</v>
      </c>
      <c r="W25" s="77">
        <v>0</v>
      </c>
      <c r="X25" s="77">
        <v>0</v>
      </c>
      <c r="Y25" s="78">
        <v>0</v>
      </c>
      <c r="Z25" s="76">
        <v>-1.1450935517201028E-3</v>
      </c>
      <c r="AA25" s="77">
        <v>0</v>
      </c>
      <c r="AB25" s="77">
        <v>-1.5149903806116495E-3</v>
      </c>
      <c r="AC25" s="77">
        <v>0</v>
      </c>
      <c r="AD25" s="77">
        <v>-1.1543055012639197E-3</v>
      </c>
      <c r="AE25" s="78">
        <v>-1.1694521150154215E-3</v>
      </c>
      <c r="AF25" s="75"/>
      <c r="AG25" s="75"/>
      <c r="AH25" s="75"/>
      <c r="AI25" s="75"/>
      <c r="AJ25" s="75"/>
      <c r="AK25" s="75"/>
      <c r="AL25" s="75"/>
      <c r="AM25" s="75"/>
      <c r="AN25" s="75"/>
      <c r="AO25" s="75"/>
      <c r="AP25" s="75"/>
      <c r="AQ25" s="75"/>
      <c r="AR25" s="75"/>
      <c r="AS25" s="75"/>
      <c r="AT25" s="75"/>
      <c r="AU25" s="75"/>
      <c r="AV25" s="75"/>
      <c r="AW25" s="75"/>
      <c r="AX25" s="75"/>
      <c r="AY25" s="75"/>
      <c r="AZ25" s="75"/>
      <c r="BA25" s="75"/>
      <c r="BB25" s="75"/>
      <c r="BC25" s="75"/>
    </row>
    <row r="26" spans="1:55" x14ac:dyDescent="0.3">
      <c r="A26" s="80" t="str">
        <f>GWP!A26</f>
        <v>Sludge_CF+PHA refinery</v>
      </c>
      <c r="B26" s="69">
        <v>0</v>
      </c>
      <c r="C26" s="70">
        <v>0</v>
      </c>
      <c r="D26" s="70">
        <v>0</v>
      </c>
      <c r="E26" s="70">
        <v>0</v>
      </c>
      <c r="F26" s="70">
        <v>0</v>
      </c>
      <c r="G26" s="71">
        <v>0</v>
      </c>
      <c r="H26" s="69">
        <v>0</v>
      </c>
      <c r="I26" s="70">
        <v>0</v>
      </c>
      <c r="J26" s="70">
        <v>0</v>
      </c>
      <c r="K26" s="70">
        <v>0</v>
      </c>
      <c r="L26" s="70">
        <v>0</v>
      </c>
      <c r="M26" s="71">
        <v>0</v>
      </c>
      <c r="N26" s="69">
        <v>0</v>
      </c>
      <c r="O26" s="70">
        <v>0</v>
      </c>
      <c r="P26" s="70">
        <v>0</v>
      </c>
      <c r="Q26" s="70">
        <v>0</v>
      </c>
      <c r="R26" s="70">
        <v>0</v>
      </c>
      <c r="S26" s="71">
        <v>0</v>
      </c>
      <c r="T26" s="69">
        <v>0</v>
      </c>
      <c r="U26" s="70">
        <v>0</v>
      </c>
      <c r="V26" s="70">
        <v>0</v>
      </c>
      <c r="W26" s="70">
        <v>0</v>
      </c>
      <c r="X26" s="70">
        <v>0</v>
      </c>
      <c r="Y26" s="71">
        <v>0</v>
      </c>
      <c r="Z26" s="69">
        <v>0</v>
      </c>
      <c r="AA26" s="70">
        <v>0</v>
      </c>
      <c r="AB26" s="70">
        <v>0</v>
      </c>
      <c r="AC26" s="70">
        <v>0</v>
      </c>
      <c r="AD26" s="70">
        <v>0</v>
      </c>
      <c r="AE26" s="71">
        <v>0</v>
      </c>
      <c r="AF26" s="75"/>
      <c r="AG26" s="75"/>
      <c r="AH26" s="75"/>
      <c r="AI26" s="75"/>
      <c r="AJ26" s="75"/>
      <c r="AK26" s="75"/>
      <c r="AL26" s="75"/>
      <c r="AM26" s="75"/>
      <c r="AN26" s="75"/>
      <c r="AO26" s="75"/>
      <c r="AP26" s="75"/>
      <c r="AQ26" s="75"/>
      <c r="AR26" s="75"/>
      <c r="AS26" s="75"/>
      <c r="AT26" s="75"/>
      <c r="AU26" s="75"/>
      <c r="AV26" s="75"/>
      <c r="AW26" s="75"/>
      <c r="AX26" s="75"/>
      <c r="AY26" s="75"/>
      <c r="AZ26" s="75"/>
      <c r="BA26" s="75"/>
      <c r="BB26" s="75"/>
      <c r="BC26" s="75"/>
    </row>
    <row r="27" spans="1:55" x14ac:dyDescent="0.3">
      <c r="A27" s="80" t="str">
        <f>GWP!A27</f>
        <v>Sludge_CF+Collection</v>
      </c>
      <c r="B27" s="72">
        <v>0</v>
      </c>
      <c r="C27" s="73">
        <v>0</v>
      </c>
      <c r="D27" s="73">
        <v>0</v>
      </c>
      <c r="E27" s="73">
        <v>0</v>
      </c>
      <c r="F27" s="73">
        <v>0</v>
      </c>
      <c r="G27" s="74">
        <v>0</v>
      </c>
      <c r="H27" s="72">
        <v>0</v>
      </c>
      <c r="I27" s="73">
        <v>0</v>
      </c>
      <c r="J27" s="73">
        <v>0</v>
      </c>
      <c r="K27" s="73">
        <v>0</v>
      </c>
      <c r="L27" s="73">
        <v>0</v>
      </c>
      <c r="M27" s="74">
        <v>0</v>
      </c>
      <c r="N27" s="72">
        <v>0</v>
      </c>
      <c r="O27" s="73">
        <v>0</v>
      </c>
      <c r="P27" s="73">
        <v>0</v>
      </c>
      <c r="Q27" s="73">
        <v>0</v>
      </c>
      <c r="R27" s="73">
        <v>0</v>
      </c>
      <c r="S27" s="74">
        <v>0</v>
      </c>
      <c r="T27" s="72">
        <v>0</v>
      </c>
      <c r="U27" s="73">
        <v>0</v>
      </c>
      <c r="V27" s="73">
        <v>0</v>
      </c>
      <c r="W27" s="73">
        <v>0</v>
      </c>
      <c r="X27" s="73">
        <v>0</v>
      </c>
      <c r="Y27" s="74">
        <v>0</v>
      </c>
      <c r="Z27" s="72">
        <v>0</v>
      </c>
      <c r="AA27" s="73">
        <v>0</v>
      </c>
      <c r="AB27" s="73">
        <v>0</v>
      </c>
      <c r="AC27" s="73">
        <v>0</v>
      </c>
      <c r="AD27" s="73">
        <v>0</v>
      </c>
      <c r="AE27" s="74">
        <v>0</v>
      </c>
      <c r="AF27" s="75"/>
      <c r="AG27" s="75"/>
      <c r="AH27" s="75"/>
      <c r="AI27" s="75"/>
      <c r="AJ27" s="75"/>
      <c r="AK27" s="75"/>
      <c r="AL27" s="75"/>
      <c r="AM27" s="75"/>
      <c r="AN27" s="75"/>
      <c r="AO27" s="75"/>
      <c r="AP27" s="75"/>
      <c r="AQ27" s="75"/>
      <c r="AR27" s="75"/>
      <c r="AS27" s="75"/>
      <c r="AT27" s="75"/>
      <c r="AU27" s="75"/>
      <c r="AV27" s="75"/>
      <c r="AW27" s="75"/>
      <c r="AX27" s="75"/>
      <c r="AY27" s="75"/>
      <c r="AZ27" s="75"/>
      <c r="BA27" s="75"/>
      <c r="BB27" s="75"/>
      <c r="BC27" s="75"/>
    </row>
    <row r="28" spans="1:55" x14ac:dyDescent="0.3">
      <c r="A28" s="80" t="str">
        <f>GWP!A28</f>
        <v>Sludge_CF+Direct AD</v>
      </c>
      <c r="B28" s="72">
        <v>-1.8819552623848205E-3</v>
      </c>
      <c r="C28" s="73">
        <v>-1.860254236743775E-3</v>
      </c>
      <c r="D28" s="73">
        <v>-1.8674646846825395E-3</v>
      </c>
      <c r="E28" s="73">
        <v>-1.8882869876255025E-3</v>
      </c>
      <c r="F28" s="73">
        <v>-5.6841279928822796E-3</v>
      </c>
      <c r="G28" s="74">
        <v>-5.6481528805662571E-3</v>
      </c>
      <c r="H28" s="72">
        <v>-4.6096475162603857E-3</v>
      </c>
      <c r="I28" s="73">
        <v>-4.6680208267345326E-3</v>
      </c>
      <c r="J28" s="73">
        <v>-4.6667697990049268E-3</v>
      </c>
      <c r="K28" s="73">
        <v>-4.6289164719902614E-3</v>
      </c>
      <c r="L28" s="73">
        <v>-4.6161062949191273E-3</v>
      </c>
      <c r="M28" s="74">
        <v>-4.6475674983404375E-3</v>
      </c>
      <c r="N28" s="72">
        <v>-2.2464907748883491E-3</v>
      </c>
      <c r="O28" s="73">
        <v>-2.2026862911894347E-3</v>
      </c>
      <c r="P28" s="73">
        <v>-2.2122618857819891E-3</v>
      </c>
      <c r="Q28" s="73">
        <v>-2.2517046426264857E-3</v>
      </c>
      <c r="R28" s="73">
        <v>-3.4290352858803805E-3</v>
      </c>
      <c r="S28" s="74">
        <v>-3.3778603810289596E-3</v>
      </c>
      <c r="T28" s="72">
        <v>-2.1685107158698697E-3</v>
      </c>
      <c r="U28" s="73">
        <v>-2.1895015917947698E-3</v>
      </c>
      <c r="V28" s="73">
        <v>-2.1660397907668312E-3</v>
      </c>
      <c r="W28" s="73">
        <v>-2.1976757933089511E-3</v>
      </c>
      <c r="X28" s="73">
        <v>-2.1732499869013731E-3</v>
      </c>
      <c r="Y28" s="74">
        <v>-2.1641046270308192E-3</v>
      </c>
      <c r="Z28" s="72">
        <v>-1.9813473794550902E-3</v>
      </c>
      <c r="AA28" s="73">
        <v>-1.9973795367316202E-3</v>
      </c>
      <c r="AB28" s="73">
        <v>-1.9695793118117331E-3</v>
      </c>
      <c r="AC28" s="73">
        <v>-1.9867706427729283E-3</v>
      </c>
      <c r="AD28" s="73">
        <v>-6.5359294241324386E-3</v>
      </c>
      <c r="AE28" s="74">
        <v>-6.6722759065172025E-3</v>
      </c>
      <c r="AF28" s="75"/>
      <c r="AG28" s="75"/>
      <c r="AH28" s="75"/>
      <c r="AI28" s="75"/>
      <c r="AJ28" s="75"/>
      <c r="AK28" s="75"/>
      <c r="AL28" s="75"/>
      <c r="AM28" s="75"/>
      <c r="AN28" s="75"/>
      <c r="AO28" s="75"/>
      <c r="AP28" s="75"/>
      <c r="AQ28" s="75"/>
      <c r="AR28" s="75"/>
      <c r="AS28" s="75"/>
      <c r="AT28" s="75"/>
      <c r="AU28" s="75"/>
      <c r="AV28" s="75"/>
      <c r="AW28" s="75"/>
      <c r="AX28" s="75"/>
      <c r="AY28" s="75"/>
      <c r="AZ28" s="75"/>
      <c r="BA28" s="75"/>
      <c r="BB28" s="75"/>
      <c r="BC28" s="75"/>
    </row>
    <row r="29" spans="1:55" x14ac:dyDescent="0.3">
      <c r="A29" s="80" t="str">
        <f>GWP!A29</f>
        <v>Sludge_CF+Biogas use+avoided</v>
      </c>
      <c r="B29" s="72">
        <v>-4.9708296040792558E-3</v>
      </c>
      <c r="C29" s="73">
        <v>-4.9723761318012849E-3</v>
      </c>
      <c r="D29" s="73">
        <v>-4.9551031743508235E-3</v>
      </c>
      <c r="E29" s="73">
        <v>-4.9592791564262969E-3</v>
      </c>
      <c r="F29" s="73">
        <v>-1.2116235437006984E-2</v>
      </c>
      <c r="G29" s="74">
        <v>-1.2019708576884579E-2</v>
      </c>
      <c r="H29" s="72">
        <v>-9.966540981367197E-3</v>
      </c>
      <c r="I29" s="73">
        <v>-9.9550463109594166E-3</v>
      </c>
      <c r="J29" s="73">
        <v>-1.0009909478526122E-2</v>
      </c>
      <c r="K29" s="73">
        <v>-9.9857728146509183E-3</v>
      </c>
      <c r="L29" s="73">
        <v>-9.9461931505946417E-3</v>
      </c>
      <c r="M29" s="74">
        <v>-1.0030869295621048E-2</v>
      </c>
      <c r="N29" s="72">
        <v>-6.4500889236993025E-3</v>
      </c>
      <c r="O29" s="73">
        <v>-6.4917001107984212E-3</v>
      </c>
      <c r="P29" s="73">
        <v>-6.5082209640324714E-3</v>
      </c>
      <c r="Q29" s="73">
        <v>-6.4588472551804473E-3</v>
      </c>
      <c r="R29" s="73">
        <v>-9.8591448902829761E-3</v>
      </c>
      <c r="S29" s="74">
        <v>-9.8430304525286318E-3</v>
      </c>
      <c r="T29" s="72">
        <v>-1.0171571389667141E-2</v>
      </c>
      <c r="U29" s="73">
        <v>-1.0098827610345435E-2</v>
      </c>
      <c r="V29" s="73">
        <v>-9.9715018375974157E-3</v>
      </c>
      <c r="W29" s="73">
        <v>-1.0013169079846885E-2</v>
      </c>
      <c r="X29" s="73">
        <v>-1.0095247374981259E-2</v>
      </c>
      <c r="Y29" s="74">
        <v>-1.0158032752386045E-2</v>
      </c>
      <c r="Z29" s="72">
        <v>-5.652661367153089E-3</v>
      </c>
      <c r="AA29" s="73">
        <v>-5.7362566996183037E-3</v>
      </c>
      <c r="AB29" s="73">
        <v>-5.7188603213701519E-3</v>
      </c>
      <c r="AC29" s="73">
        <v>-5.6799791931863687E-3</v>
      </c>
      <c r="AD29" s="73">
        <v>-1.2100356634744963E-2</v>
      </c>
      <c r="AE29" s="74">
        <v>-1.196266817202888E-2</v>
      </c>
      <c r="AF29" s="75"/>
      <c r="AG29" s="75"/>
      <c r="AH29" s="75"/>
      <c r="AI29" s="75"/>
      <c r="AJ29" s="75"/>
      <c r="AK29" s="75"/>
      <c r="AL29" s="75"/>
      <c r="AM29" s="75"/>
      <c r="AN29" s="75"/>
      <c r="AO29" s="75"/>
      <c r="AP29" s="75"/>
      <c r="AQ29" s="75"/>
      <c r="AR29" s="75"/>
      <c r="AS29" s="75"/>
      <c r="AT29" s="75"/>
      <c r="AU29" s="75"/>
      <c r="AV29" s="75"/>
      <c r="AW29" s="75"/>
      <c r="AX29" s="75"/>
      <c r="AY29" s="75"/>
      <c r="AZ29" s="75"/>
      <c r="BA29" s="75"/>
      <c r="BB29" s="75"/>
      <c r="BC29" s="75"/>
    </row>
    <row r="30" spans="1:55" x14ac:dyDescent="0.3">
      <c r="A30" s="80" t="str">
        <f>GWP!A30</f>
        <v>Sludge_CF+Composting</v>
      </c>
      <c r="B30" s="72">
        <v>-8.2115552090279828E-4</v>
      </c>
      <c r="C30" s="73">
        <v>-8.2106664370534474E-4</v>
      </c>
      <c r="D30" s="73">
        <v>-8.1944978721487638E-4</v>
      </c>
      <c r="E30" s="73">
        <v>-8.2191993693794699E-4</v>
      </c>
      <c r="F30" s="73">
        <v>0</v>
      </c>
      <c r="G30" s="74">
        <v>-2.6710664681684156E-3</v>
      </c>
      <c r="H30" s="72">
        <v>0</v>
      </c>
      <c r="I30" s="73">
        <v>0</v>
      </c>
      <c r="J30" s="73">
        <v>0</v>
      </c>
      <c r="K30" s="73">
        <v>0</v>
      </c>
      <c r="L30" s="73">
        <v>0</v>
      </c>
      <c r="M30" s="74">
        <v>0</v>
      </c>
      <c r="N30" s="72">
        <v>-5.8392006453691729E-4</v>
      </c>
      <c r="O30" s="73">
        <v>-5.8536559607113572E-4</v>
      </c>
      <c r="P30" s="73">
        <v>-5.8350196060615749E-4</v>
      </c>
      <c r="Q30" s="73">
        <v>-5.8468326296111644E-4</v>
      </c>
      <c r="R30" s="73">
        <v>0</v>
      </c>
      <c r="S30" s="74">
        <v>-1.5215358941603726E-3</v>
      </c>
      <c r="T30" s="72">
        <v>0</v>
      </c>
      <c r="U30" s="73">
        <v>0</v>
      </c>
      <c r="V30" s="73">
        <v>0</v>
      </c>
      <c r="W30" s="73">
        <v>0</v>
      </c>
      <c r="X30" s="73">
        <v>0</v>
      </c>
      <c r="Y30" s="74">
        <v>0</v>
      </c>
      <c r="Z30" s="72">
        <v>-9.053748036739809E-4</v>
      </c>
      <c r="AA30" s="73">
        <v>-9.0455439229405912E-4</v>
      </c>
      <c r="AB30" s="73">
        <v>-9.0524008982611115E-4</v>
      </c>
      <c r="AC30" s="73">
        <v>-9.0575542905928729E-4</v>
      </c>
      <c r="AD30" s="73">
        <v>0</v>
      </c>
      <c r="AE30" s="74">
        <v>-2.3663730936696985E-3</v>
      </c>
      <c r="AF30" s="75"/>
      <c r="AG30" s="75"/>
      <c r="AH30" s="75"/>
      <c r="AI30" s="75"/>
      <c r="AJ30" s="75"/>
      <c r="AK30" s="75"/>
      <c r="AL30" s="75"/>
      <c r="AM30" s="75"/>
      <c r="AN30" s="75"/>
      <c r="AO30" s="75"/>
      <c r="AP30" s="75"/>
      <c r="AQ30" s="75"/>
      <c r="AR30" s="75"/>
      <c r="AS30" s="75"/>
      <c r="AT30" s="75"/>
      <c r="AU30" s="75"/>
      <c r="AV30" s="75"/>
      <c r="AW30" s="75"/>
      <c r="AX30" s="75"/>
      <c r="AY30" s="75"/>
      <c r="AZ30" s="75"/>
      <c r="BA30" s="75"/>
      <c r="BB30" s="75"/>
      <c r="BC30" s="75"/>
    </row>
    <row r="31" spans="1:55" x14ac:dyDescent="0.3">
      <c r="A31" s="80" t="str">
        <f>GWP!A31</f>
        <v>Sludge_CF+UOL</v>
      </c>
      <c r="B31" s="72">
        <v>-3.2454782835853882E-3</v>
      </c>
      <c r="C31" s="73">
        <v>-3.3129661155824513E-3</v>
      </c>
      <c r="D31" s="73">
        <v>-3.2660070367634408E-3</v>
      </c>
      <c r="E31" s="73">
        <v>-3.2771135651168256E-3</v>
      </c>
      <c r="F31" s="73">
        <v>0</v>
      </c>
      <c r="G31" s="74">
        <v>-3.4802432425342965E-3</v>
      </c>
      <c r="H31" s="72">
        <v>0</v>
      </c>
      <c r="I31" s="73">
        <v>0</v>
      </c>
      <c r="J31" s="73">
        <v>0</v>
      </c>
      <c r="K31" s="73">
        <v>0</v>
      </c>
      <c r="L31" s="73">
        <v>0</v>
      </c>
      <c r="M31" s="74">
        <v>-2.5510457889987648E-3</v>
      </c>
      <c r="N31" s="72">
        <v>-9.1310964444540389E-4</v>
      </c>
      <c r="O31" s="73">
        <v>-8.9547246819032388E-4</v>
      </c>
      <c r="P31" s="73">
        <v>-8.9738953916619082E-4</v>
      </c>
      <c r="Q31" s="73">
        <v>-8.7743120505699463E-4</v>
      </c>
      <c r="R31" s="73">
        <v>0</v>
      </c>
      <c r="S31" s="74">
        <v>-2.1751960214900153E-4</v>
      </c>
      <c r="T31" s="72">
        <v>-5.1936656352566789E-3</v>
      </c>
      <c r="U31" s="73">
        <v>-5.2851855812154173E-3</v>
      </c>
      <c r="V31" s="73">
        <v>-5.1538825081982043E-3</v>
      </c>
      <c r="W31" s="73">
        <v>-5.1878242070439572E-3</v>
      </c>
      <c r="X31" s="73">
        <v>0</v>
      </c>
      <c r="Y31" s="74">
        <v>-5.2019631645574297E-3</v>
      </c>
      <c r="Z31" s="72">
        <v>-1.3361839446019842E-3</v>
      </c>
      <c r="AA31" s="73">
        <v>-1.375747588461985E-3</v>
      </c>
      <c r="AB31" s="73">
        <v>-1.3417889544773793E-3</v>
      </c>
      <c r="AC31" s="73">
        <v>-1.3422027999823261E-3</v>
      </c>
      <c r="AD31" s="73">
        <v>0</v>
      </c>
      <c r="AE31" s="74">
        <v>-1.3232769892933269E-3</v>
      </c>
      <c r="AF31" s="75"/>
      <c r="AG31" s="75"/>
      <c r="AH31" s="75"/>
      <c r="AI31" s="75"/>
      <c r="AJ31" s="75"/>
      <c r="AK31" s="75"/>
      <c r="AL31" s="75"/>
      <c r="AM31" s="75"/>
      <c r="AN31" s="75"/>
      <c r="AO31" s="75"/>
      <c r="AP31" s="75"/>
      <c r="AQ31" s="75"/>
      <c r="AR31" s="75"/>
      <c r="AS31" s="75"/>
      <c r="AT31" s="75"/>
      <c r="AU31" s="75"/>
      <c r="AV31" s="75"/>
      <c r="AW31" s="75"/>
      <c r="AX31" s="75"/>
      <c r="AY31" s="75"/>
      <c r="AZ31" s="75"/>
      <c r="BA31" s="75"/>
      <c r="BB31" s="75"/>
      <c r="BC31" s="75"/>
    </row>
    <row r="32" spans="1:55" x14ac:dyDescent="0.3">
      <c r="A32" s="80" t="str">
        <f>GWP!A32</f>
        <v>Sludge_CF+Incineration+MBT(direct)</v>
      </c>
      <c r="B32" s="72">
        <v>-1.5980057692112585E-3</v>
      </c>
      <c r="C32" s="73">
        <v>-1.6177938769879722E-3</v>
      </c>
      <c r="D32" s="73">
        <v>-1.6137574697332134E-3</v>
      </c>
      <c r="E32" s="73">
        <v>-1.5637046830576421E-3</v>
      </c>
      <c r="F32" s="73">
        <v>-1.3455377445043441E-2</v>
      </c>
      <c r="G32" s="74">
        <v>0</v>
      </c>
      <c r="H32" s="72">
        <v>-1.0224623251086412E-2</v>
      </c>
      <c r="I32" s="73">
        <v>-1.0411684793343791E-2</v>
      </c>
      <c r="J32" s="73">
        <v>-1.0480478052798153E-2</v>
      </c>
      <c r="K32" s="73">
        <v>-1.0525606993608825E-2</v>
      </c>
      <c r="L32" s="73">
        <v>-1.0327598200814775E-2</v>
      </c>
      <c r="M32" s="74">
        <v>0</v>
      </c>
      <c r="N32" s="72">
        <v>0</v>
      </c>
      <c r="O32" s="73">
        <v>0</v>
      </c>
      <c r="P32" s="73">
        <v>0</v>
      </c>
      <c r="Q32" s="73">
        <v>0</v>
      </c>
      <c r="R32" s="73">
        <v>-6.081284838953066E-3</v>
      </c>
      <c r="S32" s="74">
        <v>0</v>
      </c>
      <c r="T32" s="72">
        <v>0</v>
      </c>
      <c r="U32" s="73">
        <v>0</v>
      </c>
      <c r="V32" s="73">
        <v>0</v>
      </c>
      <c r="W32" s="73">
        <v>0</v>
      </c>
      <c r="X32" s="73">
        <v>-1.0113330861444203E-2</v>
      </c>
      <c r="Y32" s="74">
        <v>0</v>
      </c>
      <c r="Z32" s="72">
        <v>0</v>
      </c>
      <c r="AA32" s="73">
        <v>0</v>
      </c>
      <c r="AB32" s="73">
        <v>0</v>
      </c>
      <c r="AC32" s="73">
        <v>0</v>
      </c>
      <c r="AD32" s="73">
        <v>-9.6140623408398282E-3</v>
      </c>
      <c r="AE32" s="74">
        <v>0</v>
      </c>
      <c r="AF32" s="75"/>
      <c r="AG32" s="75"/>
      <c r="AH32" s="75"/>
      <c r="AI32" s="75"/>
      <c r="AJ32" s="75"/>
      <c r="AK32" s="75"/>
      <c r="AL32" s="75"/>
      <c r="AM32" s="75"/>
      <c r="AN32" s="75"/>
      <c r="AO32" s="75"/>
      <c r="AP32" s="75"/>
      <c r="AQ32" s="75"/>
      <c r="AR32" s="75"/>
      <c r="AS32" s="75"/>
      <c r="AT32" s="75"/>
      <c r="AU32" s="75"/>
      <c r="AV32" s="75"/>
      <c r="AW32" s="75"/>
      <c r="AX32" s="75"/>
      <c r="AY32" s="75"/>
      <c r="AZ32" s="75"/>
      <c r="BA32" s="75"/>
      <c r="BB32" s="75"/>
      <c r="BC32" s="75"/>
    </row>
    <row r="33" spans="1:55" ht="27.6" x14ac:dyDescent="0.3">
      <c r="A33" s="80" t="str">
        <f>GWP!A33</f>
        <v>Sludge_CF+Avoided energy (incineration+MBT)</v>
      </c>
      <c r="B33" s="72">
        <v>1.6979052029798906E-4</v>
      </c>
      <c r="C33" s="73">
        <v>1.6919310816981915E-4</v>
      </c>
      <c r="D33" s="73">
        <v>1.6955398728681051E-4</v>
      </c>
      <c r="E33" s="73">
        <v>1.6961919985400954E-4</v>
      </c>
      <c r="F33" s="73">
        <v>1.3823280804494396E-3</v>
      </c>
      <c r="G33" s="74">
        <v>0</v>
      </c>
      <c r="H33" s="72">
        <v>8.3848338567526668E-4</v>
      </c>
      <c r="I33" s="73">
        <v>8.3992246734127299E-4</v>
      </c>
      <c r="J33" s="73">
        <v>8.245284673508936E-4</v>
      </c>
      <c r="K33" s="73">
        <v>8.3417351414549225E-4</v>
      </c>
      <c r="L33" s="73">
        <v>8.3632918746566075E-4</v>
      </c>
      <c r="M33" s="74">
        <v>0</v>
      </c>
      <c r="N33" s="72">
        <v>0</v>
      </c>
      <c r="O33" s="73">
        <v>0</v>
      </c>
      <c r="P33" s="73">
        <v>0</v>
      </c>
      <c r="Q33" s="73">
        <v>0</v>
      </c>
      <c r="R33" s="73">
        <v>8.2056877000049428E-4</v>
      </c>
      <c r="S33" s="74">
        <v>0</v>
      </c>
      <c r="T33" s="72">
        <v>0</v>
      </c>
      <c r="U33" s="73">
        <v>0</v>
      </c>
      <c r="V33" s="73">
        <v>0</v>
      </c>
      <c r="W33" s="73">
        <v>0</v>
      </c>
      <c r="X33" s="73">
        <v>5.968019636424744E-4</v>
      </c>
      <c r="Y33" s="74">
        <v>0</v>
      </c>
      <c r="Z33" s="72">
        <v>0</v>
      </c>
      <c r="AA33" s="73">
        <v>0</v>
      </c>
      <c r="AB33" s="73">
        <v>0</v>
      </c>
      <c r="AC33" s="73">
        <v>0</v>
      </c>
      <c r="AD33" s="73">
        <v>9.2924074294917192E-4</v>
      </c>
      <c r="AE33" s="74">
        <v>0</v>
      </c>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row>
    <row r="34" spans="1:55" x14ac:dyDescent="0.3">
      <c r="A34" s="80" t="str">
        <f>GWP!A34</f>
        <v>Sludge_CF+Landfill</v>
      </c>
      <c r="B34" s="72">
        <v>0</v>
      </c>
      <c r="C34" s="73">
        <v>0</v>
      </c>
      <c r="D34" s="73">
        <v>0</v>
      </c>
      <c r="E34" s="73">
        <v>0</v>
      </c>
      <c r="F34" s="73">
        <v>0</v>
      </c>
      <c r="G34" s="74">
        <v>0</v>
      </c>
      <c r="H34" s="72">
        <v>0</v>
      </c>
      <c r="I34" s="73">
        <v>0</v>
      </c>
      <c r="J34" s="73">
        <v>0</v>
      </c>
      <c r="K34" s="73">
        <v>0</v>
      </c>
      <c r="L34" s="73">
        <v>0</v>
      </c>
      <c r="M34" s="74">
        <v>0</v>
      </c>
      <c r="N34" s="72">
        <v>0</v>
      </c>
      <c r="O34" s="73">
        <v>0</v>
      </c>
      <c r="P34" s="73">
        <v>0</v>
      </c>
      <c r="Q34" s="73">
        <v>0</v>
      </c>
      <c r="R34" s="73">
        <v>0</v>
      </c>
      <c r="S34" s="74">
        <v>0</v>
      </c>
      <c r="T34" s="72">
        <v>0</v>
      </c>
      <c r="U34" s="73">
        <v>0</v>
      </c>
      <c r="V34" s="73">
        <v>0</v>
      </c>
      <c r="W34" s="73">
        <v>0</v>
      </c>
      <c r="X34" s="73">
        <v>0</v>
      </c>
      <c r="Y34" s="74">
        <v>0</v>
      </c>
      <c r="Z34" s="72">
        <v>0</v>
      </c>
      <c r="AA34" s="73">
        <v>0</v>
      </c>
      <c r="AB34" s="73">
        <v>0</v>
      </c>
      <c r="AC34" s="73">
        <v>0</v>
      </c>
      <c r="AD34" s="73">
        <v>0</v>
      </c>
      <c r="AE34" s="74">
        <v>0</v>
      </c>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row>
    <row r="35" spans="1:55" x14ac:dyDescent="0.3">
      <c r="A35" s="80" t="str">
        <f>GWP!A35</f>
        <v>Sludge_CF+WWTP+dew</v>
      </c>
      <c r="B35" s="76">
        <v>-3.1633112594768591E-3</v>
      </c>
      <c r="C35" s="77">
        <v>-3.2296703922942704E-3</v>
      </c>
      <c r="D35" s="77">
        <v>-3.1638963374135951E-3</v>
      </c>
      <c r="E35" s="77">
        <v>-3.1795875388605428E-3</v>
      </c>
      <c r="F35" s="77">
        <v>-3.0733730859894546E-3</v>
      </c>
      <c r="G35" s="78">
        <v>-3.0862823388262631E-3</v>
      </c>
      <c r="H35" s="76">
        <v>-3.892042561333282E-3</v>
      </c>
      <c r="I35" s="77">
        <v>-3.8226779225320516E-3</v>
      </c>
      <c r="J35" s="77">
        <v>-3.8257224157574278E-3</v>
      </c>
      <c r="K35" s="77">
        <v>-3.8725843098934105E-3</v>
      </c>
      <c r="L35" s="77">
        <v>-3.8260049298013219E-3</v>
      </c>
      <c r="M35" s="78">
        <v>0</v>
      </c>
      <c r="N35" s="76">
        <v>-2.9230121983213312E-3</v>
      </c>
      <c r="O35" s="77">
        <v>-2.8629819758450685E-3</v>
      </c>
      <c r="P35" s="77">
        <v>-2.8782632610174865E-3</v>
      </c>
      <c r="Q35" s="77">
        <v>-2.906282258268418E-3</v>
      </c>
      <c r="R35" s="77">
        <v>-2.8733859899760564E-3</v>
      </c>
      <c r="S35" s="78">
        <v>-2.8317810770405118E-3</v>
      </c>
      <c r="T35" s="76">
        <v>0</v>
      </c>
      <c r="U35" s="77">
        <v>0</v>
      </c>
      <c r="V35" s="77">
        <v>0</v>
      </c>
      <c r="W35" s="77">
        <v>0</v>
      </c>
      <c r="X35" s="77">
        <v>-5.4617130357901243E-3</v>
      </c>
      <c r="Y35" s="78">
        <v>0</v>
      </c>
      <c r="Z35" s="76">
        <v>-4.4785681200253252E-3</v>
      </c>
      <c r="AA35" s="77">
        <v>-4.5345267491807657E-3</v>
      </c>
      <c r="AB35" s="77">
        <v>-4.4463318897699326E-3</v>
      </c>
      <c r="AC35" s="77">
        <v>-4.5119931163897916E-3</v>
      </c>
      <c r="AD35" s="77">
        <v>-4.4726468798634896E-3</v>
      </c>
      <c r="AE35" s="78">
        <v>-4.507280905220872E-3</v>
      </c>
    </row>
    <row r="36" spans="1:55" x14ac:dyDescent="0.3">
      <c r="A36" s="59"/>
    </row>
    <row r="37" spans="1:55" x14ac:dyDescent="0.3">
      <c r="A37" s="57" t="str">
        <f>GWP!A37</f>
        <v>PHA_refinery</v>
      </c>
      <c r="B37" s="69">
        <f t="shared" ref="B37:AE37" si="1">SUM(B6:B7)</f>
        <v>1.5307423794331268E-2</v>
      </c>
      <c r="C37" s="70">
        <f t="shared" si="1"/>
        <v>1.5385223876126956E-2</v>
      </c>
      <c r="D37" s="70">
        <f t="shared" si="1"/>
        <v>1.5222074669958417E-2</v>
      </c>
      <c r="E37" s="70">
        <f t="shared" si="1"/>
        <v>1.5298615467725894E-2</v>
      </c>
      <c r="F37" s="70">
        <f t="shared" si="1"/>
        <v>1.5324371530371486E-2</v>
      </c>
      <c r="G37" s="71">
        <f t="shared" si="1"/>
        <v>1.5264300961855656E-2</v>
      </c>
      <c r="H37" s="69">
        <f t="shared" si="1"/>
        <v>1.4981194806347541E-2</v>
      </c>
      <c r="I37" s="70">
        <f t="shared" si="1"/>
        <v>1.4791346553539465E-2</v>
      </c>
      <c r="J37" s="70">
        <f t="shared" si="1"/>
        <v>1.4935104647208996E-2</v>
      </c>
      <c r="K37" s="70">
        <f t="shared" si="1"/>
        <v>1.4892717982672447E-2</v>
      </c>
      <c r="L37" s="70">
        <f t="shared" si="1"/>
        <v>1.497978084306472E-2</v>
      </c>
      <c r="M37" s="71">
        <f t="shared" si="1"/>
        <v>1.4907346739668179E-2</v>
      </c>
      <c r="N37" s="69">
        <f t="shared" si="1"/>
        <v>1.1114267858153185E-2</v>
      </c>
      <c r="O37" s="70">
        <f t="shared" si="1"/>
        <v>1.1117403096978841E-2</v>
      </c>
      <c r="P37" s="70">
        <f t="shared" si="1"/>
        <v>1.1175964665468545E-2</v>
      </c>
      <c r="Q37" s="70">
        <f t="shared" si="1"/>
        <v>1.1175087625355708E-2</v>
      </c>
      <c r="R37" s="70">
        <f t="shared" si="1"/>
        <v>1.1152138331876331E-2</v>
      </c>
      <c r="S37" s="71">
        <f t="shared" si="1"/>
        <v>1.1126976432002247E-2</v>
      </c>
      <c r="T37" s="69">
        <f t="shared" si="1"/>
        <v>1.2334131478317864E-2</v>
      </c>
      <c r="U37" s="70">
        <f t="shared" si="1"/>
        <v>1.2335394945058352E-2</v>
      </c>
      <c r="V37" s="70">
        <f t="shared" si="1"/>
        <v>1.237270537931056E-2</v>
      </c>
      <c r="W37" s="70">
        <f t="shared" si="1"/>
        <v>1.2285508261991434E-2</v>
      </c>
      <c r="X37" s="70">
        <f t="shared" si="1"/>
        <v>1.2335299851340551E-2</v>
      </c>
      <c r="Y37" s="71">
        <f t="shared" si="1"/>
        <v>1.2418068719218949E-2</v>
      </c>
      <c r="Z37" s="69">
        <f t="shared" si="1"/>
        <v>1.2701281090532864E-2</v>
      </c>
      <c r="AA37" s="70">
        <f t="shared" si="1"/>
        <v>1.2700214590044447E-2</v>
      </c>
      <c r="AB37" s="70">
        <f t="shared" si="1"/>
        <v>1.267854277584117E-2</v>
      </c>
      <c r="AC37" s="70">
        <f t="shared" si="1"/>
        <v>1.2658370477892689E-2</v>
      </c>
      <c r="AD37" s="70">
        <f t="shared" si="1"/>
        <v>1.2593165519945592E-2</v>
      </c>
      <c r="AE37" s="71">
        <f t="shared" si="1"/>
        <v>1.2664000356750589E-2</v>
      </c>
    </row>
    <row r="38" spans="1:55" x14ac:dyDescent="0.3">
      <c r="A38" s="57" t="str">
        <f>GWP!A38</f>
        <v>PHA_waste</v>
      </c>
      <c r="B38" s="72">
        <f t="shared" ref="B38:AE38" si="2">SUM(B8:B15)</f>
        <v>3.1495453312115534E-2</v>
      </c>
      <c r="C38" s="73">
        <f t="shared" si="2"/>
        <v>3.1647633100946877E-2</v>
      </c>
      <c r="D38" s="73">
        <f t="shared" si="2"/>
        <v>3.1460175660233833E-2</v>
      </c>
      <c r="E38" s="73">
        <f t="shared" si="2"/>
        <v>3.4477932328737637E-2</v>
      </c>
      <c r="F38" s="73">
        <f t="shared" si="2"/>
        <v>6.8018252927618719E-2</v>
      </c>
      <c r="G38" s="74">
        <f t="shared" si="2"/>
        <v>5.0522411548523986E-2</v>
      </c>
      <c r="H38" s="72">
        <f t="shared" si="2"/>
        <v>5.9908931437427294E-2</v>
      </c>
      <c r="I38" s="73">
        <f t="shared" si="2"/>
        <v>6.0108608852763194E-2</v>
      </c>
      <c r="J38" s="73">
        <f t="shared" si="2"/>
        <v>6.0504185539629794E-2</v>
      </c>
      <c r="K38" s="73">
        <f t="shared" si="2"/>
        <v>6.0649166795071874E-2</v>
      </c>
      <c r="L38" s="73">
        <f t="shared" si="2"/>
        <v>5.9891290504799723E-2</v>
      </c>
      <c r="M38" s="74">
        <f t="shared" si="2"/>
        <v>5.0297433707692955E-2</v>
      </c>
      <c r="N38" s="72">
        <f t="shared" si="2"/>
        <v>3.7461363183725137E-2</v>
      </c>
      <c r="O38" s="73">
        <f t="shared" si="2"/>
        <v>3.738771684615546E-2</v>
      </c>
      <c r="P38" s="73">
        <f t="shared" si="2"/>
        <v>3.7637177205169237E-2</v>
      </c>
      <c r="Q38" s="73">
        <f t="shared" si="2"/>
        <v>3.7803174499786957E-2</v>
      </c>
      <c r="R38" s="73">
        <f t="shared" si="2"/>
        <v>6.7052021522099076E-2</v>
      </c>
      <c r="S38" s="74">
        <f t="shared" si="2"/>
        <v>4.9150385172452883E-2</v>
      </c>
      <c r="T38" s="72">
        <f t="shared" si="2"/>
        <v>5.9481131082983293E-2</v>
      </c>
      <c r="U38" s="73">
        <f t="shared" si="2"/>
        <v>5.9458478919401175E-2</v>
      </c>
      <c r="V38" s="73">
        <f t="shared" si="2"/>
        <v>5.8498277262979889E-2</v>
      </c>
      <c r="W38" s="73">
        <f t="shared" si="2"/>
        <v>5.8850158095870186E-2</v>
      </c>
      <c r="X38" s="73">
        <f t="shared" si="2"/>
        <v>6.8883056840736839E-2</v>
      </c>
      <c r="Y38" s="74">
        <f t="shared" si="2"/>
        <v>5.9355020623994406E-2</v>
      </c>
      <c r="Z38" s="72">
        <f t="shared" si="2"/>
        <v>2.9266060535792213E-2</v>
      </c>
      <c r="AA38" s="73">
        <f t="shared" si="2"/>
        <v>2.949900253764819E-2</v>
      </c>
      <c r="AB38" s="73">
        <f t="shared" si="2"/>
        <v>2.9345235132516211E-2</v>
      </c>
      <c r="AC38" s="73">
        <f t="shared" si="2"/>
        <v>3.1367527112944202E-2</v>
      </c>
      <c r="AD38" s="73">
        <f t="shared" si="2"/>
        <v>5.5892289606089204E-2</v>
      </c>
      <c r="AE38" s="74">
        <f t="shared" si="2"/>
        <v>4.7716828397032021E-2</v>
      </c>
    </row>
    <row r="39" spans="1:55" x14ac:dyDescent="0.3">
      <c r="A39" s="57" t="str">
        <f>GWP!A39</f>
        <v>Food waste_CF</v>
      </c>
      <c r="B39" s="72">
        <f t="shared" ref="B39:X39" si="3">SUM(B16:B25)</f>
        <v>-6.0328997711998511E-2</v>
      </c>
      <c r="C39" s="73">
        <f t="shared" si="3"/>
        <v>-2.4443674248579857E-2</v>
      </c>
      <c r="D39" s="73">
        <f t="shared" si="3"/>
        <v>-5.9582313586425503E-2</v>
      </c>
      <c r="E39" s="73">
        <f t="shared" si="3"/>
        <v>-5.2750197151074651E-2</v>
      </c>
      <c r="F39" s="73">
        <f t="shared" si="3"/>
        <v>-6.0020954202644299E-2</v>
      </c>
      <c r="G39" s="74">
        <f t="shared" si="3"/>
        <v>-5.9397915426676232E-2</v>
      </c>
      <c r="H39" s="72">
        <f t="shared" si="3"/>
        <v>-6.221723841433896E-2</v>
      </c>
      <c r="I39" s="73">
        <f t="shared" si="3"/>
        <v>-3.2974897403192552E-2</v>
      </c>
      <c r="J39" s="73">
        <f t="shared" si="3"/>
        <v>-6.2342137808787966E-2</v>
      </c>
      <c r="K39" s="73">
        <f t="shared" si="3"/>
        <v>-3.3319620857230461E-2</v>
      </c>
      <c r="L39" s="73">
        <f t="shared" si="3"/>
        <v>-6.1944033883073728E-2</v>
      </c>
      <c r="M39" s="74">
        <f t="shared" si="3"/>
        <v>-6.1997553358450558E-2</v>
      </c>
      <c r="N39" s="72">
        <f t="shared" si="3"/>
        <v>-6.2604202090208505E-2</v>
      </c>
      <c r="O39" s="73">
        <f t="shared" si="3"/>
        <v>-4.3859238222317097E-2</v>
      </c>
      <c r="P39" s="73">
        <f t="shared" si="3"/>
        <v>-6.3387682187226679E-2</v>
      </c>
      <c r="Q39" s="73">
        <f t="shared" si="3"/>
        <v>-4.8310604116915727E-2</v>
      </c>
      <c r="R39" s="73">
        <f t="shared" si="3"/>
        <v>-6.280996596245092E-2</v>
      </c>
      <c r="S39" s="74">
        <f t="shared" si="3"/>
        <v>-6.2645782788955884E-2</v>
      </c>
      <c r="T39" s="72">
        <f t="shared" si="3"/>
        <v>-9.2410096734519241E-3</v>
      </c>
      <c r="U39" s="73">
        <f t="shared" si="3"/>
        <v>-6.0946660344102559E-2</v>
      </c>
      <c r="V39" s="73">
        <f t="shared" si="3"/>
        <v>-6.8283509446592561E-2</v>
      </c>
      <c r="W39" s="73">
        <f t="shared" si="3"/>
        <v>-5.9506302895665934E-2</v>
      </c>
      <c r="X39" s="73">
        <f t="shared" si="3"/>
        <v>-9.2425191037633549E-3</v>
      </c>
      <c r="Y39" s="74">
        <f>SUM(Y16:Y25)</f>
        <v>-9.2476486323816078E-3</v>
      </c>
      <c r="Z39" s="72">
        <f t="shared" ref="Z39:AE39" si="4">SUM(Z16:Z25)</f>
        <v>-4.4851320628343933E-2</v>
      </c>
      <c r="AA39" s="73">
        <f t="shared" si="4"/>
        <v>-1.9367040010919961E-2</v>
      </c>
      <c r="AB39" s="73">
        <f t="shared" si="4"/>
        <v>-5.7564967734955098E-2</v>
      </c>
      <c r="AC39" s="73">
        <f t="shared" si="4"/>
        <v>-3.8038578329094609E-2</v>
      </c>
      <c r="AD39" s="73">
        <f t="shared" si="4"/>
        <v>-4.5020124483223956E-2</v>
      </c>
      <c r="AE39" s="74">
        <f t="shared" si="4"/>
        <v>-4.5214090175820433E-2</v>
      </c>
    </row>
    <row r="40" spans="1:55" x14ac:dyDescent="0.3">
      <c r="A40" s="57" t="str">
        <f>GWP!A40</f>
        <v>Sludge_CF</v>
      </c>
      <c r="B40" s="72">
        <f t="shared" ref="B40:AE40" si="5">SUM(B26:B35)</f>
        <v>-1.5510945179342392E-2</v>
      </c>
      <c r="C40" s="73">
        <f t="shared" si="5"/>
        <v>-1.5644934288945284E-2</v>
      </c>
      <c r="D40" s="73">
        <f t="shared" si="5"/>
        <v>-1.5516124502871678E-2</v>
      </c>
      <c r="E40" s="73">
        <f t="shared" si="5"/>
        <v>-1.5520272668170748E-2</v>
      </c>
      <c r="F40" s="73">
        <f t="shared" si="5"/>
        <v>-3.2946785880472715E-2</v>
      </c>
      <c r="G40" s="74">
        <f t="shared" si="5"/>
        <v>-2.6905453506979808E-2</v>
      </c>
      <c r="H40" s="72">
        <f t="shared" si="5"/>
        <v>-2.7854370924372006E-2</v>
      </c>
      <c r="I40" s="73">
        <f t="shared" si="5"/>
        <v>-2.8017507386228518E-2</v>
      </c>
      <c r="J40" s="73">
        <f t="shared" si="5"/>
        <v>-2.8158351278735737E-2</v>
      </c>
      <c r="K40" s="73">
        <f t="shared" si="5"/>
        <v>-2.8178707075997924E-2</v>
      </c>
      <c r="L40" s="73">
        <f t="shared" si="5"/>
        <v>-2.7879573388664203E-2</v>
      </c>
      <c r="M40" s="74">
        <f t="shared" si="5"/>
        <v>-1.722948258296025E-2</v>
      </c>
      <c r="N40" s="72">
        <f t="shared" si="5"/>
        <v>-1.3116621605891304E-2</v>
      </c>
      <c r="O40" s="73">
        <f t="shared" si="5"/>
        <v>-1.3038206442094386E-2</v>
      </c>
      <c r="P40" s="73">
        <f t="shared" si="5"/>
        <v>-1.3079637610604294E-2</v>
      </c>
      <c r="Q40" s="73">
        <f t="shared" si="5"/>
        <v>-1.3078948624093464E-2</v>
      </c>
      <c r="R40" s="73">
        <f t="shared" si="5"/>
        <v>-2.1422282235091985E-2</v>
      </c>
      <c r="S40" s="74">
        <f t="shared" si="5"/>
        <v>-1.779172740690748E-2</v>
      </c>
      <c r="T40" s="72">
        <f t="shared" si="5"/>
        <v>-1.7533747740793693E-2</v>
      </c>
      <c r="U40" s="73">
        <f t="shared" si="5"/>
        <v>-1.7573514783355622E-2</v>
      </c>
      <c r="V40" s="73">
        <f t="shared" si="5"/>
        <v>-1.7291424136562452E-2</v>
      </c>
      <c r="W40" s="73">
        <f t="shared" si="5"/>
        <v>-1.7398669080199793E-2</v>
      </c>
      <c r="X40" s="73">
        <f t="shared" si="5"/>
        <v>-2.7246739295474484E-2</v>
      </c>
      <c r="Y40" s="74">
        <f t="shared" si="5"/>
        <v>-1.7524100543974293E-2</v>
      </c>
      <c r="Z40" s="72">
        <f t="shared" si="5"/>
        <v>-1.4354135614909469E-2</v>
      </c>
      <c r="AA40" s="73">
        <f t="shared" si="5"/>
        <v>-1.4548464966286735E-2</v>
      </c>
      <c r="AB40" s="73">
        <f t="shared" si="5"/>
        <v>-1.4381800567255309E-2</v>
      </c>
      <c r="AC40" s="73">
        <f t="shared" si="5"/>
        <v>-1.4426701181390701E-2</v>
      </c>
      <c r="AD40" s="73">
        <f t="shared" si="5"/>
        <v>-3.1793754536631545E-2</v>
      </c>
      <c r="AE40" s="74">
        <f t="shared" si="5"/>
        <v>-2.6831875066729981E-2</v>
      </c>
    </row>
    <row r="41" spans="1:55" x14ac:dyDescent="0.3">
      <c r="A41" s="57" t="str">
        <f>GWP!A41</f>
        <v>Waste</v>
      </c>
      <c r="B41" s="72">
        <v>-8.4133418990790497E-5</v>
      </c>
      <c r="C41" s="73">
        <v>-7.5572932521001797E-5</v>
      </c>
      <c r="D41" s="73">
        <v>-7.3492958019349107E-5</v>
      </c>
      <c r="E41" s="73">
        <v>-4.6053381445646701E-4</v>
      </c>
      <c r="F41" s="73">
        <v>-6.9516369354579504E-5</v>
      </c>
      <c r="G41" s="74">
        <v>-7.0537294845433895E-5</v>
      </c>
      <c r="H41" s="72">
        <v>-3.0657069949476001E-3</v>
      </c>
      <c r="I41" s="73">
        <v>-3.0640264814870899E-3</v>
      </c>
      <c r="J41" s="73">
        <v>-3.07048340626111E-3</v>
      </c>
      <c r="K41" s="73">
        <v>-3.03347777517889E-3</v>
      </c>
      <c r="L41" s="73">
        <v>-3.0396363943993301E-3</v>
      </c>
      <c r="M41" s="74">
        <v>-3.0457061371456798E-3</v>
      </c>
      <c r="N41" s="72">
        <v>9.5083581221587098E-4</v>
      </c>
      <c r="O41" s="73">
        <v>9.5466759674582005E-4</v>
      </c>
      <c r="P41" s="73">
        <v>9.5441371303841595E-4</v>
      </c>
      <c r="Q41" s="73">
        <v>5.79158765878895E-4</v>
      </c>
      <c r="R41" s="73">
        <v>9.6133698902024301E-4</v>
      </c>
      <c r="S41" s="74">
        <v>9.55487408922366E-4</v>
      </c>
      <c r="T41" s="72">
        <v>1.83585996352815E-4</v>
      </c>
      <c r="U41" s="73">
        <v>1.5160815802147201E-4</v>
      </c>
      <c r="V41" s="73">
        <v>1.66123912014393E-4</v>
      </c>
      <c r="W41" s="73">
        <v>1.4801956488656799E-4</v>
      </c>
      <c r="X41" s="73">
        <v>1.5202085287016899E-4</v>
      </c>
      <c r="Y41" s="74">
        <v>1.7027885971895E-4</v>
      </c>
      <c r="Z41" s="72">
        <v>6.52205877925751E-5</v>
      </c>
      <c r="AA41" s="73">
        <v>6.5303635249626903E-5</v>
      </c>
      <c r="AB41" s="73">
        <v>6.5472472692708705E-5</v>
      </c>
      <c r="AC41" s="73">
        <v>-1.06265186432627E-3</v>
      </c>
      <c r="AD41" s="73">
        <v>6.5366401544243694E-5</v>
      </c>
      <c r="AE41" s="74">
        <v>6.4922734366473E-5</v>
      </c>
    </row>
    <row r="42" spans="1:55" x14ac:dyDescent="0.3">
      <c r="A42" s="79" t="str">
        <f>GWP!A42</f>
        <v>Total</v>
      </c>
      <c r="B42" s="72">
        <f>SUM(B37:B41)</f>
        <v>-2.9121199203884892E-2</v>
      </c>
      <c r="C42" s="73">
        <f t="shared" ref="C42:AE42" si="6">SUM(C37:C41)</f>
        <v>6.8686755070276944E-3</v>
      </c>
      <c r="D42" s="73">
        <f t="shared" si="6"/>
        <v>-2.848968071712428E-2</v>
      </c>
      <c r="E42" s="73">
        <f t="shared" si="6"/>
        <v>-1.8954455837238336E-2</v>
      </c>
      <c r="F42" s="73">
        <f t="shared" si="6"/>
        <v>-9.6946319944813883E-3</v>
      </c>
      <c r="G42" s="74">
        <f t="shared" si="6"/>
        <v>-2.0587193718121836E-2</v>
      </c>
      <c r="H42" s="72">
        <f t="shared" si="6"/>
        <v>-1.8247190089883732E-2</v>
      </c>
      <c r="I42" s="73">
        <f t="shared" si="6"/>
        <v>1.0843524135394501E-2</v>
      </c>
      <c r="J42" s="73">
        <f t="shared" si="6"/>
        <v>-1.8131682306946027E-2</v>
      </c>
      <c r="K42" s="73">
        <f t="shared" si="6"/>
        <v>1.1010079069337042E-2</v>
      </c>
      <c r="L42" s="73">
        <f t="shared" si="6"/>
        <v>-1.7992172318272819E-2</v>
      </c>
      <c r="M42" s="74">
        <f t="shared" si="6"/>
        <v>-1.7067961631195349E-2</v>
      </c>
      <c r="N42" s="72">
        <f t="shared" si="6"/>
        <v>-2.6194356842005617E-2</v>
      </c>
      <c r="O42" s="73">
        <f t="shared" si="6"/>
        <v>-7.4376571245313629E-3</v>
      </c>
      <c r="P42" s="73">
        <f t="shared" si="6"/>
        <v>-2.6699764214154778E-2</v>
      </c>
      <c r="Q42" s="73">
        <f t="shared" si="6"/>
        <v>-1.1832131849987628E-2</v>
      </c>
      <c r="R42" s="73">
        <f t="shared" si="6"/>
        <v>-5.0667513545472487E-3</v>
      </c>
      <c r="S42" s="74">
        <f t="shared" si="6"/>
        <v>-1.9204661182485872E-2</v>
      </c>
      <c r="T42" s="72">
        <f t="shared" si="6"/>
        <v>4.5224091143408356E-2</v>
      </c>
      <c r="U42" s="73">
        <f t="shared" si="6"/>
        <v>-6.5746931049771827E-3</v>
      </c>
      <c r="V42" s="73">
        <f t="shared" si="6"/>
        <v>-1.4537827028850177E-2</v>
      </c>
      <c r="W42" s="73">
        <f t="shared" si="6"/>
        <v>-5.6212860531175439E-3</v>
      </c>
      <c r="X42" s="73">
        <f t="shared" si="6"/>
        <v>4.4881119145709719E-2</v>
      </c>
      <c r="Y42" s="74">
        <f t="shared" si="6"/>
        <v>4.5171619026576411E-2</v>
      </c>
      <c r="Z42" s="72">
        <f t="shared" si="6"/>
        <v>-1.7172894029135743E-2</v>
      </c>
      <c r="AA42" s="73">
        <f t="shared" si="6"/>
        <v>8.3490157857355682E-3</v>
      </c>
      <c r="AB42" s="73">
        <f t="shared" si="6"/>
        <v>-2.9857517921160318E-2</v>
      </c>
      <c r="AC42" s="73">
        <f t="shared" si="6"/>
        <v>-9.5020337839746925E-3</v>
      </c>
      <c r="AD42" s="73">
        <f t="shared" si="6"/>
        <v>-8.2630574922764634E-3</v>
      </c>
      <c r="AE42" s="74">
        <f t="shared" si="6"/>
        <v>-1.1600213754401331E-2</v>
      </c>
    </row>
    <row r="43" spans="1:55" x14ac:dyDescent="0.3">
      <c r="A43" s="79" t="str">
        <f>GWP!A43</f>
        <v>Err +</v>
      </c>
      <c r="B43" s="72">
        <v>1.8759435130408363E-2</v>
      </c>
      <c r="C43" s="73">
        <v>1.2647143480230955E-2</v>
      </c>
      <c r="D43" s="73">
        <v>1.8364664485474646E-2</v>
      </c>
      <c r="E43" s="73">
        <v>2.9034394474759587E-2</v>
      </c>
      <c r="F43" s="73">
        <v>1.7808853125905334E-2</v>
      </c>
      <c r="G43" s="74">
        <v>1.3127278146460078E-2</v>
      </c>
      <c r="H43" s="72">
        <v>1.5023944253186438E-2</v>
      </c>
      <c r="I43" s="73">
        <v>2.7519449823288016E-2</v>
      </c>
      <c r="J43" s="73">
        <v>1.5104323732823645E-2</v>
      </c>
      <c r="K43" s="73">
        <v>2.8999842728499599E-2</v>
      </c>
      <c r="L43" s="73">
        <v>1.4782906122078164E-2</v>
      </c>
      <c r="M43" s="74">
        <v>1.2682983641826451E-2</v>
      </c>
      <c r="N43" s="72">
        <v>1.5752146282085051E-2</v>
      </c>
      <c r="O43" s="73">
        <v>1.3032619429436284E-2</v>
      </c>
      <c r="P43" s="73">
        <v>1.6935653171514985E-2</v>
      </c>
      <c r="Q43" s="73">
        <v>2.8266817413984024E-2</v>
      </c>
      <c r="R43" s="73">
        <v>1.8690942004162946E-2</v>
      </c>
      <c r="S43" s="74">
        <v>1.2472406578085099E-2</v>
      </c>
      <c r="T43" s="72">
        <v>1.6711088375593999E-2</v>
      </c>
      <c r="U43" s="73">
        <v>3.1507083180599867E-2</v>
      </c>
      <c r="V43" s="73">
        <v>1.3299714066166524E-2</v>
      </c>
      <c r="W43" s="73">
        <v>3.0612136112105816E-2</v>
      </c>
      <c r="X43" s="73">
        <v>1.8929756049728685E-2</v>
      </c>
      <c r="Y43" s="74">
        <v>1.6931607128147889E-2</v>
      </c>
      <c r="Z43" s="72">
        <v>1.2337979157850728E-2</v>
      </c>
      <c r="AA43" s="73">
        <v>7.3068228882160399E-3</v>
      </c>
      <c r="AB43" s="73">
        <v>1.7718717720876617E-2</v>
      </c>
      <c r="AC43" s="73">
        <v>2.5958515240669895E-2</v>
      </c>
      <c r="AD43" s="73">
        <v>8.5126808667712085E-3</v>
      </c>
      <c r="AE43" s="74">
        <v>7.6036731598870672E-3</v>
      </c>
    </row>
    <row r="44" spans="1:55" x14ac:dyDescent="0.3">
      <c r="A44" s="79" t="str">
        <f>GWP!A44</f>
        <v>Err -</v>
      </c>
      <c r="B44" s="76">
        <v>2.2684609834846353E-2</v>
      </c>
      <c r="C44" s="77">
        <v>1.4589345286444516E-2</v>
      </c>
      <c r="D44" s="77">
        <v>2.2072332977020714E-2</v>
      </c>
      <c r="E44" s="77">
        <v>4.0566332530321415E-2</v>
      </c>
      <c r="F44" s="77">
        <v>1.6345021881674148E-2</v>
      </c>
      <c r="G44" s="78">
        <v>1.3500078480740436E-2</v>
      </c>
      <c r="H44" s="76">
        <v>1.5150414857362928E-2</v>
      </c>
      <c r="I44" s="77">
        <v>3.096596783687923E-2</v>
      </c>
      <c r="J44" s="77">
        <v>1.5269648033560596E-2</v>
      </c>
      <c r="K44" s="77">
        <v>3.1802265758824701E-2</v>
      </c>
      <c r="L44" s="77">
        <v>1.4985347327230249E-2</v>
      </c>
      <c r="M44" s="78">
        <v>1.4100660912268758E-2</v>
      </c>
      <c r="N44" s="76">
        <v>1.8993760925944746E-2</v>
      </c>
      <c r="O44" s="77">
        <v>1.4419714721073326E-2</v>
      </c>
      <c r="P44" s="77">
        <v>6.4232303614799965E-2</v>
      </c>
      <c r="Q44" s="77">
        <v>3.5995644130247154E-2</v>
      </c>
      <c r="R44" s="77">
        <v>1.8558384883855757E-2</v>
      </c>
      <c r="S44" s="78">
        <v>1.5375220057555546E-2</v>
      </c>
      <c r="T44" s="76">
        <v>1.3838544136692221E-2</v>
      </c>
      <c r="U44" s="77">
        <v>3.5920281650048097E-2</v>
      </c>
      <c r="V44" s="77">
        <v>1.3798528607121243E-2</v>
      </c>
      <c r="W44" s="77">
        <v>3.7869053828613303E-2</v>
      </c>
      <c r="X44" s="77">
        <v>1.5932235195566385E-2</v>
      </c>
      <c r="Y44" s="78">
        <v>1.3986844452706679E-2</v>
      </c>
      <c r="Z44" s="76">
        <v>1.5055858926285626E-2</v>
      </c>
      <c r="AA44" s="77">
        <v>6.1406545043268205E-3</v>
      </c>
      <c r="AB44" s="77">
        <v>2.0260339423124416E-2</v>
      </c>
      <c r="AC44" s="77">
        <v>3.2524850112454998E-2</v>
      </c>
      <c r="AD44" s="77">
        <v>9.0402820717491485E-3</v>
      </c>
      <c r="AE44" s="78">
        <v>8.1378757262654585E-3</v>
      </c>
    </row>
    <row r="45" spans="1:55" x14ac:dyDescent="0.3">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row>
    <row r="46" spans="1:55"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55" ht="27.6" x14ac:dyDescent="0.3">
      <c r="B47" s="81" t="str">
        <f t="shared" ref="B47:AE47" si="7">B4</f>
        <v>FW_sep.</v>
      </c>
      <c r="C47" s="82" t="str">
        <f t="shared" si="7"/>
        <v>FW_residual</v>
      </c>
      <c r="D47" s="82" t="str">
        <f t="shared" si="7"/>
        <v>FW_AD</v>
      </c>
      <c r="E47" s="82" t="str">
        <f t="shared" si="7"/>
        <v>FW_Inc</v>
      </c>
      <c r="F47" s="82" t="str">
        <f t="shared" si="7"/>
        <v>SS_AD_Inc</v>
      </c>
      <c r="G47" s="83" t="str">
        <f t="shared" si="7"/>
        <v>SS_AD_UOL</v>
      </c>
      <c r="H47" s="81" t="str">
        <f t="shared" si="7"/>
        <v>FW_sep.</v>
      </c>
      <c r="I47" s="82" t="str">
        <f t="shared" si="7"/>
        <v>FW_residual</v>
      </c>
      <c r="J47" s="82" t="str">
        <f t="shared" si="7"/>
        <v>FW_AD</v>
      </c>
      <c r="K47" s="82" t="str">
        <f t="shared" si="7"/>
        <v>FW_Inc</v>
      </c>
      <c r="L47" s="82" t="str">
        <f t="shared" si="7"/>
        <v>SS_AD_Inc</v>
      </c>
      <c r="M47" s="83" t="str">
        <f t="shared" si="7"/>
        <v>SS_AD_UOL</v>
      </c>
      <c r="N47" s="81" t="str">
        <f t="shared" si="7"/>
        <v>FW_sep.</v>
      </c>
      <c r="O47" s="82" t="str">
        <f t="shared" si="7"/>
        <v>FW_residual</v>
      </c>
      <c r="P47" s="82" t="str">
        <f t="shared" si="7"/>
        <v>FW_AD</v>
      </c>
      <c r="Q47" s="82" t="str">
        <f t="shared" si="7"/>
        <v>FW_Inc</v>
      </c>
      <c r="R47" s="82" t="str">
        <f t="shared" si="7"/>
        <v>SS_AD_Inc</v>
      </c>
      <c r="S47" s="83" t="str">
        <f t="shared" si="7"/>
        <v>SS_AD_UOL</v>
      </c>
      <c r="T47" s="81" t="str">
        <f t="shared" si="7"/>
        <v>FW_sep.</v>
      </c>
      <c r="U47" s="82" t="str">
        <f t="shared" si="7"/>
        <v>FW_residual</v>
      </c>
      <c r="V47" s="82" t="str">
        <f t="shared" si="7"/>
        <v>FW_AD</v>
      </c>
      <c r="W47" s="82" t="str">
        <f t="shared" si="7"/>
        <v>FW_Inc</v>
      </c>
      <c r="X47" s="82" t="str">
        <f t="shared" si="7"/>
        <v>SS_AD_Inc</v>
      </c>
      <c r="Y47" s="83" t="str">
        <f t="shared" si="7"/>
        <v>SS_AD_UOL</v>
      </c>
      <c r="Z47" s="81" t="str">
        <f t="shared" si="7"/>
        <v>FW_sep.</v>
      </c>
      <c r="AA47" s="82" t="str">
        <f t="shared" si="7"/>
        <v>FW_residual</v>
      </c>
      <c r="AB47" s="82" t="str">
        <f t="shared" si="7"/>
        <v>FW_AD</v>
      </c>
      <c r="AC47" s="82" t="str">
        <f t="shared" si="7"/>
        <v>FW_Inc</v>
      </c>
      <c r="AD47" s="82" t="str">
        <f t="shared" si="7"/>
        <v>SS_AD_Inc</v>
      </c>
      <c r="AE47" s="83" t="str">
        <f t="shared" si="7"/>
        <v>SS_AD_UOL</v>
      </c>
    </row>
    <row r="48" spans="1:55" x14ac:dyDescent="0.3">
      <c r="A48" s="57" t="str">
        <f>GWP!A48</f>
        <v>Baseline</v>
      </c>
      <c r="B48" s="69">
        <f t="shared" ref="B48:G48" si="8">B41</f>
        <v>-8.4133418990790497E-5</v>
      </c>
      <c r="C48" s="70">
        <f t="shared" si="8"/>
        <v>-7.5572932521001797E-5</v>
      </c>
      <c r="D48" s="70">
        <f t="shared" si="8"/>
        <v>-7.3492958019349107E-5</v>
      </c>
      <c r="E48" s="70">
        <f t="shared" si="8"/>
        <v>-4.6053381445646701E-4</v>
      </c>
      <c r="F48" s="70">
        <f t="shared" si="8"/>
        <v>-6.9516369354579504E-5</v>
      </c>
      <c r="G48" s="71">
        <f t="shared" si="8"/>
        <v>-7.0537294845433895E-5</v>
      </c>
      <c r="H48" s="69">
        <f t="shared" ref="H48:AE48" si="9">H42</f>
        <v>-1.8247190089883732E-2</v>
      </c>
      <c r="I48" s="70">
        <f t="shared" si="9"/>
        <v>1.0843524135394501E-2</v>
      </c>
      <c r="J48" s="70">
        <f t="shared" si="9"/>
        <v>-1.8131682306946027E-2</v>
      </c>
      <c r="K48" s="70">
        <f t="shared" si="9"/>
        <v>1.1010079069337042E-2</v>
      </c>
      <c r="L48" s="70">
        <f t="shared" si="9"/>
        <v>-1.7992172318272819E-2</v>
      </c>
      <c r="M48" s="71">
        <f t="shared" si="9"/>
        <v>-1.7067961631195349E-2</v>
      </c>
      <c r="N48" s="69">
        <f t="shared" si="9"/>
        <v>-2.6194356842005617E-2</v>
      </c>
      <c r="O48" s="70">
        <f t="shared" si="9"/>
        <v>-7.4376571245313629E-3</v>
      </c>
      <c r="P48" s="70">
        <f t="shared" si="9"/>
        <v>-2.6699764214154778E-2</v>
      </c>
      <c r="Q48" s="70">
        <f t="shared" si="9"/>
        <v>-1.1832131849987628E-2</v>
      </c>
      <c r="R48" s="70">
        <f t="shared" si="9"/>
        <v>-5.0667513545472487E-3</v>
      </c>
      <c r="S48" s="71">
        <f t="shared" si="9"/>
        <v>-1.9204661182485872E-2</v>
      </c>
      <c r="T48" s="69">
        <f t="shared" si="9"/>
        <v>4.5224091143408356E-2</v>
      </c>
      <c r="U48" s="70">
        <f t="shared" si="9"/>
        <v>-6.5746931049771827E-3</v>
      </c>
      <c r="V48" s="70">
        <f t="shared" si="9"/>
        <v>-1.4537827028850177E-2</v>
      </c>
      <c r="W48" s="70">
        <f t="shared" si="9"/>
        <v>-5.6212860531175439E-3</v>
      </c>
      <c r="X48" s="70">
        <f t="shared" si="9"/>
        <v>4.4881119145709719E-2</v>
      </c>
      <c r="Y48" s="71">
        <f t="shared" si="9"/>
        <v>4.5171619026576411E-2</v>
      </c>
      <c r="Z48" s="69">
        <f t="shared" si="9"/>
        <v>-1.7172894029135743E-2</v>
      </c>
      <c r="AA48" s="70">
        <f t="shared" si="9"/>
        <v>8.3490157857355682E-3</v>
      </c>
      <c r="AB48" s="70">
        <f t="shared" si="9"/>
        <v>-2.9857517921160318E-2</v>
      </c>
      <c r="AC48" s="70">
        <f t="shared" si="9"/>
        <v>-9.5020337839746925E-3</v>
      </c>
      <c r="AD48" s="70">
        <f t="shared" si="9"/>
        <v>-8.2630574922764634E-3</v>
      </c>
      <c r="AE48" s="71">
        <f t="shared" si="9"/>
        <v>-1.1600213754401331E-2</v>
      </c>
    </row>
    <row r="49" spans="1:31" x14ac:dyDescent="0.3">
      <c r="A49" s="57" t="str">
        <f>GWP!A49</f>
        <v>LDPE</v>
      </c>
      <c r="B49" s="72">
        <v>6.7837197667085054E-3</v>
      </c>
      <c r="C49" s="73">
        <v>6.7690196539454519E-3</v>
      </c>
      <c r="D49" s="73">
        <v>6.7796079357853182E-3</v>
      </c>
      <c r="E49" s="73">
        <v>6.366855400465647E-3</v>
      </c>
      <c r="F49" s="73">
        <v>6.7820686777184053E-3</v>
      </c>
      <c r="G49" s="74">
        <v>6.7706570600482652E-3</v>
      </c>
      <c r="H49" s="72">
        <v>3.78279971931886E-3</v>
      </c>
      <c r="I49" s="73">
        <v>3.7844802327793702E-3</v>
      </c>
      <c r="J49" s="73">
        <v>3.7780233080053501E-3</v>
      </c>
      <c r="K49" s="73">
        <v>3.8150289390875701E-3</v>
      </c>
      <c r="L49" s="73">
        <v>3.80887031986713E-3</v>
      </c>
      <c r="M49" s="74">
        <v>3.8028005771207803E-3</v>
      </c>
      <c r="N49" s="72">
        <v>7.7993425264823307E-3</v>
      </c>
      <c r="O49" s="73">
        <v>7.8031743110122797E-3</v>
      </c>
      <c r="P49" s="73">
        <v>7.802920427304876E-3</v>
      </c>
      <c r="Q49" s="73">
        <v>7.4276654801453549E-3</v>
      </c>
      <c r="R49" s="73">
        <v>7.8098437032867035E-3</v>
      </c>
      <c r="S49" s="74">
        <v>7.8039941231888262E-3</v>
      </c>
      <c r="T49" s="72">
        <v>7.0320927106192754E-3</v>
      </c>
      <c r="U49" s="73">
        <v>7.000114872287932E-3</v>
      </c>
      <c r="V49" s="73">
        <v>7.0146306262808527E-3</v>
      </c>
      <c r="W49" s="73">
        <v>6.9965262791530283E-3</v>
      </c>
      <c r="X49" s="73">
        <v>7.0005275671366288E-3</v>
      </c>
      <c r="Y49" s="74">
        <v>7.01878557398541E-3</v>
      </c>
      <c r="Z49" s="72">
        <v>6.9137214533348109E-3</v>
      </c>
      <c r="AA49" s="73">
        <v>6.9138043570286158E-3</v>
      </c>
      <c r="AB49" s="73">
        <v>6.913973534600994E-3</v>
      </c>
      <c r="AC49" s="73">
        <v>5.7858548499401903E-3</v>
      </c>
      <c r="AD49" s="73">
        <v>6.9138673913665778E-3</v>
      </c>
      <c r="AE49" s="74">
        <v>6.9134236828137545E-3</v>
      </c>
    </row>
    <row r="50" spans="1:31" x14ac:dyDescent="0.3">
      <c r="A50" s="57" t="str">
        <f>GWP!A50</f>
        <v>PP</v>
      </c>
      <c r="B50" s="72">
        <v>5.8584793741142957E-3</v>
      </c>
      <c r="C50" s="73">
        <v>5.8437792613512422E-3</v>
      </c>
      <c r="D50" s="73">
        <v>5.8543675431911085E-3</v>
      </c>
      <c r="E50" s="73">
        <v>5.4416150078714373E-3</v>
      </c>
      <c r="F50" s="73">
        <v>5.8568282851241956E-3</v>
      </c>
      <c r="G50" s="74">
        <v>5.8454166674540555E-3</v>
      </c>
      <c r="H50" s="72">
        <v>2.8575593267246503E-3</v>
      </c>
      <c r="I50" s="73">
        <v>2.8592398401851606E-3</v>
      </c>
      <c r="J50" s="73">
        <v>2.8527829154111404E-3</v>
      </c>
      <c r="K50" s="73">
        <v>2.8897885464933605E-3</v>
      </c>
      <c r="L50" s="73">
        <v>2.8836299272729203E-3</v>
      </c>
      <c r="M50" s="74">
        <v>2.8775601845265706E-3</v>
      </c>
      <c r="N50" s="72">
        <v>6.8741021338881211E-3</v>
      </c>
      <c r="O50" s="73">
        <v>6.87793391841807E-3</v>
      </c>
      <c r="P50" s="73">
        <v>6.8776800347106664E-3</v>
      </c>
      <c r="Q50" s="73">
        <v>6.5024250875511452E-3</v>
      </c>
      <c r="R50" s="73">
        <v>6.8846033106924939E-3</v>
      </c>
      <c r="S50" s="74">
        <v>6.8787537305946165E-3</v>
      </c>
      <c r="T50" s="72">
        <v>6.1068523180250658E-3</v>
      </c>
      <c r="U50" s="73">
        <v>6.0748744796937223E-3</v>
      </c>
      <c r="V50" s="73">
        <v>6.089390233686643E-3</v>
      </c>
      <c r="W50" s="73">
        <v>6.0712858865588186E-3</v>
      </c>
      <c r="X50" s="73">
        <v>6.0752871745424191E-3</v>
      </c>
      <c r="Y50" s="74">
        <v>6.0935451813912004E-3</v>
      </c>
      <c r="Z50" s="72">
        <v>5.9884810607406013E-3</v>
      </c>
      <c r="AA50" s="73">
        <v>5.9885639644344062E-3</v>
      </c>
      <c r="AB50" s="73">
        <v>5.9887331420067844E-3</v>
      </c>
      <c r="AC50" s="73">
        <v>4.8606144573459806E-3</v>
      </c>
      <c r="AD50" s="73">
        <v>5.9886269987723681E-3</v>
      </c>
      <c r="AE50" s="74">
        <v>5.9881832902195448E-3</v>
      </c>
    </row>
    <row r="51" spans="1:31" x14ac:dyDescent="0.3">
      <c r="A51" s="57" t="str">
        <f>GWP!A51</f>
        <v>PUR</v>
      </c>
      <c r="B51" s="72">
        <v>1.6078452776472144E-2</v>
      </c>
      <c r="C51" s="73">
        <v>1.6063752663709092E-2</v>
      </c>
      <c r="D51" s="73">
        <v>1.6074340945548958E-2</v>
      </c>
      <c r="E51" s="73">
        <v>1.5661588410229289E-2</v>
      </c>
      <c r="F51" s="73">
        <v>1.6076801687482045E-2</v>
      </c>
      <c r="G51" s="74">
        <v>1.6065390069811905E-2</v>
      </c>
      <c r="H51" s="72">
        <v>1.30775327290825E-2</v>
      </c>
      <c r="I51" s="73">
        <v>1.3079213242543009E-2</v>
      </c>
      <c r="J51" s="73">
        <v>1.307275631776899E-2</v>
      </c>
      <c r="K51" s="73">
        <v>1.310976194885121E-2</v>
      </c>
      <c r="L51" s="73">
        <v>1.3103603329630769E-2</v>
      </c>
      <c r="M51" s="74">
        <v>1.3097533586884421E-2</v>
      </c>
      <c r="N51" s="72">
        <v>1.7094075536245971E-2</v>
      </c>
      <c r="O51" s="73">
        <v>1.7097907320775919E-2</v>
      </c>
      <c r="P51" s="73">
        <v>1.7097653437068518E-2</v>
      </c>
      <c r="Q51" s="73">
        <v>1.6722398489908995E-2</v>
      </c>
      <c r="R51" s="73">
        <v>1.7104576713050344E-2</v>
      </c>
      <c r="S51" s="74">
        <v>1.7098727132952466E-2</v>
      </c>
      <c r="T51" s="72">
        <v>1.6326825720382916E-2</v>
      </c>
      <c r="U51" s="73">
        <v>1.6294847882051572E-2</v>
      </c>
      <c r="V51" s="73">
        <v>1.6309363636044492E-2</v>
      </c>
      <c r="W51" s="73">
        <v>1.6291259288916667E-2</v>
      </c>
      <c r="X51" s="73">
        <v>1.629526057690027E-2</v>
      </c>
      <c r="Y51" s="74">
        <v>1.6313518583749052E-2</v>
      </c>
      <c r="Z51" s="72">
        <v>1.6208454463098449E-2</v>
      </c>
      <c r="AA51" s="73">
        <v>1.6208537366792255E-2</v>
      </c>
      <c r="AB51" s="73">
        <v>1.6208706544364633E-2</v>
      </c>
      <c r="AC51" s="73">
        <v>1.508058785970383E-2</v>
      </c>
      <c r="AD51" s="73">
        <v>1.6208600401130216E-2</v>
      </c>
      <c r="AE51" s="74">
        <v>1.6208156692577396E-2</v>
      </c>
    </row>
    <row r="52" spans="1:31" x14ac:dyDescent="0.3">
      <c r="A52" s="57" t="str">
        <f>GWP!A52</f>
        <v>PHA1</v>
      </c>
      <c r="B52" s="72">
        <v>2.0079628871356808E-2</v>
      </c>
      <c r="C52" s="73">
        <v>2.0088189357826598E-2</v>
      </c>
      <c r="D52" s="73">
        <v>2.0090269332328249E-2</v>
      </c>
      <c r="E52" s="73">
        <v>1.9703228475891132E-2</v>
      </c>
      <c r="F52" s="73">
        <v>2.0094245920993018E-2</v>
      </c>
      <c r="G52" s="74">
        <v>2.0093224995502163E-2</v>
      </c>
      <c r="H52" s="72">
        <v>1.7098055295399997E-2</v>
      </c>
      <c r="I52" s="73">
        <v>1.7099735808860508E-2</v>
      </c>
      <c r="J52" s="73">
        <v>1.7093278884086488E-2</v>
      </c>
      <c r="K52" s="73">
        <v>1.7130284515168709E-2</v>
      </c>
      <c r="L52" s="73">
        <v>1.7124125895948267E-2</v>
      </c>
      <c r="M52" s="74">
        <v>1.7118056153201919E-2</v>
      </c>
      <c r="N52" s="72">
        <v>2.111459810256347E-2</v>
      </c>
      <c r="O52" s="73">
        <v>2.1118429887093417E-2</v>
      </c>
      <c r="P52" s="73">
        <v>2.1118176003386016E-2</v>
      </c>
      <c r="Q52" s="73">
        <v>2.0742921056226493E-2</v>
      </c>
      <c r="R52" s="73">
        <v>2.1125099279367843E-2</v>
      </c>
      <c r="S52" s="74">
        <v>2.1119249699269965E-2</v>
      </c>
      <c r="T52" s="72">
        <v>2.0347348286700415E-2</v>
      </c>
      <c r="U52" s="73">
        <v>2.031537044836907E-2</v>
      </c>
      <c r="V52" s="73">
        <v>2.032988620236199E-2</v>
      </c>
      <c r="W52" s="73">
        <v>2.0311781855234166E-2</v>
      </c>
      <c r="X52" s="73">
        <v>2.0315783143217768E-2</v>
      </c>
      <c r="Y52" s="74">
        <v>2.033404115006655E-2</v>
      </c>
      <c r="Z52" s="72">
        <v>2.0228982878140175E-2</v>
      </c>
      <c r="AA52" s="73">
        <v>2.0229065925597225E-2</v>
      </c>
      <c r="AB52" s="73">
        <v>2.0229234763040307E-2</v>
      </c>
      <c r="AC52" s="73">
        <v>1.9101110426021327E-2</v>
      </c>
      <c r="AD52" s="73">
        <v>2.0229128691891841E-2</v>
      </c>
      <c r="AE52" s="74">
        <v>2.0228685024714071E-2</v>
      </c>
    </row>
    <row r="53" spans="1:31" x14ac:dyDescent="0.3">
      <c r="A53" s="57" t="str">
        <f>GWP!A53</f>
        <v>PHA2</v>
      </c>
      <c r="B53" s="72">
        <v>4.0680624404113803E-2</v>
      </c>
      <c r="C53" s="73">
        <v>4.0689184890583596E-2</v>
      </c>
      <c r="D53" s="73">
        <v>4.0691264865085251E-2</v>
      </c>
      <c r="E53" s="73">
        <v>4.030422400864813E-2</v>
      </c>
      <c r="F53" s="73">
        <v>4.0695241453750017E-2</v>
      </c>
      <c r="G53" s="74">
        <v>4.0694220528259162E-2</v>
      </c>
      <c r="H53" s="72">
        <v>3.7699050828156999E-2</v>
      </c>
      <c r="I53" s="73">
        <v>3.7700731341617506E-2</v>
      </c>
      <c r="J53" s="73">
        <v>3.769427441684349E-2</v>
      </c>
      <c r="K53" s="73">
        <v>3.7731280047925704E-2</v>
      </c>
      <c r="L53" s="73">
        <v>3.7725121428705266E-2</v>
      </c>
      <c r="M53" s="74">
        <v>3.7719051685958918E-2</v>
      </c>
      <c r="N53" s="72">
        <v>4.1715593635320465E-2</v>
      </c>
      <c r="O53" s="73">
        <v>4.1719425419850416E-2</v>
      </c>
      <c r="P53" s="73">
        <v>4.1719171536143011E-2</v>
      </c>
      <c r="Q53" s="73">
        <v>4.1343916588983495E-2</v>
      </c>
      <c r="R53" s="73">
        <v>4.1726094812124838E-2</v>
      </c>
      <c r="S53" s="74">
        <v>4.1720245232026963E-2</v>
      </c>
      <c r="T53" s="72">
        <v>4.094834381945741E-2</v>
      </c>
      <c r="U53" s="73">
        <v>4.0916365981126072E-2</v>
      </c>
      <c r="V53" s="73">
        <v>4.0930881735118989E-2</v>
      </c>
      <c r="W53" s="73">
        <v>4.0912777387991164E-2</v>
      </c>
      <c r="X53" s="73">
        <v>4.0916778675974763E-2</v>
      </c>
      <c r="Y53" s="74">
        <v>4.0935036682823549E-2</v>
      </c>
      <c r="Z53" s="72">
        <v>4.0829978410897173E-2</v>
      </c>
      <c r="AA53" s="73">
        <v>4.0830061458354223E-2</v>
      </c>
      <c r="AB53" s="73">
        <v>4.0830230295797305E-2</v>
      </c>
      <c r="AC53" s="73">
        <v>3.9702105958778329E-2</v>
      </c>
      <c r="AD53" s="73">
        <v>4.0830124224648844E-2</v>
      </c>
      <c r="AE53" s="74">
        <v>4.0829680557471069E-2</v>
      </c>
    </row>
    <row r="54" spans="1:31" x14ac:dyDescent="0.3">
      <c r="A54" s="57" t="str">
        <f>GWP!A54</f>
        <v>PHA3</v>
      </c>
      <c r="B54" s="72">
        <v>1.825965028816541E-2</v>
      </c>
      <c r="C54" s="73">
        <v>1.82682107746352E-2</v>
      </c>
      <c r="D54" s="73">
        <v>1.8270290749136851E-2</v>
      </c>
      <c r="E54" s="73">
        <v>1.7883249892699734E-2</v>
      </c>
      <c r="F54" s="73">
        <v>1.827426733780162E-2</v>
      </c>
      <c r="G54" s="74">
        <v>1.8273246412310765E-2</v>
      </c>
      <c r="H54" s="72">
        <v>1.5278076712208601E-2</v>
      </c>
      <c r="I54" s="73">
        <v>1.527975722566911E-2</v>
      </c>
      <c r="J54" s="73">
        <v>1.527330030089509E-2</v>
      </c>
      <c r="K54" s="73">
        <v>1.5310305931977311E-2</v>
      </c>
      <c r="L54" s="73">
        <v>1.530414731275687E-2</v>
      </c>
      <c r="M54" s="74">
        <v>1.5298077570010522E-2</v>
      </c>
      <c r="N54" s="72">
        <v>1.9294619519372072E-2</v>
      </c>
      <c r="O54" s="73">
        <v>1.9298451303902019E-2</v>
      </c>
      <c r="P54" s="73">
        <v>1.9298197420194618E-2</v>
      </c>
      <c r="Q54" s="73">
        <v>1.8922942473035095E-2</v>
      </c>
      <c r="R54" s="73">
        <v>1.9305120696176445E-2</v>
      </c>
      <c r="S54" s="74">
        <v>1.9299271116078567E-2</v>
      </c>
      <c r="T54" s="72">
        <v>1.8527369703509017E-2</v>
      </c>
      <c r="U54" s="73">
        <v>1.8495391865177672E-2</v>
      </c>
      <c r="V54" s="73">
        <v>1.8509907619170592E-2</v>
      </c>
      <c r="W54" s="73">
        <v>1.8491803272042768E-2</v>
      </c>
      <c r="X54" s="73">
        <v>1.849580456002637E-2</v>
      </c>
      <c r="Y54" s="74">
        <v>1.8514062566875152E-2</v>
      </c>
      <c r="Z54" s="72">
        <v>1.8409004294948777E-2</v>
      </c>
      <c r="AA54" s="73">
        <v>1.8409087342405827E-2</v>
      </c>
      <c r="AB54" s="73">
        <v>1.8409256179848909E-2</v>
      </c>
      <c r="AC54" s="73">
        <v>1.7281131842829929E-2</v>
      </c>
      <c r="AD54" s="73">
        <v>1.8409150108700444E-2</v>
      </c>
      <c r="AE54" s="74">
        <v>1.8408706441522673E-2</v>
      </c>
    </row>
    <row r="55" spans="1:31" x14ac:dyDescent="0.3">
      <c r="A55" s="57" t="str">
        <f>GWP!A55</f>
        <v>Low CH4 leaking (biorefinery + CF)</v>
      </c>
      <c r="B55" s="72">
        <v>-2.8369803200691712E-2</v>
      </c>
      <c r="C55" s="73">
        <v>6.6031932366705706E-3</v>
      </c>
      <c r="D55" s="73">
        <v>-2.8188614850837779E-2</v>
      </c>
      <c r="E55" s="73">
        <v>-2.0102016533596719E-2</v>
      </c>
      <c r="F55" s="73">
        <v>-8.8628475155335344E-3</v>
      </c>
      <c r="G55" s="74">
        <v>-2.0240694176738211E-2</v>
      </c>
      <c r="H55" s="72">
        <v>-1.7888649404149384E-2</v>
      </c>
      <c r="I55" s="73">
        <v>1.1205717921698419E-2</v>
      </c>
      <c r="J55" s="73">
        <v>-1.8171741207574827E-2</v>
      </c>
      <c r="K55" s="73">
        <v>1.1788975889384641E-2</v>
      </c>
      <c r="L55" s="73">
        <v>-1.7645597601492456E-2</v>
      </c>
      <c r="M55" s="74">
        <v>-1.6578812341776682E-2</v>
      </c>
      <c r="N55" s="72">
        <v>-2.5951949849136933E-2</v>
      </c>
      <c r="O55" s="73">
        <v>-7.5779287790826641E-3</v>
      </c>
      <c r="P55" s="73">
        <v>-2.6280246955505834E-2</v>
      </c>
      <c r="Q55" s="73">
        <v>-1.1731263243490143E-2</v>
      </c>
      <c r="R55" s="73">
        <v>-4.944133840624608E-3</v>
      </c>
      <c r="S55" s="74">
        <v>-1.9105685583301696E-2</v>
      </c>
      <c r="T55" s="72">
        <v>4.4308687944667531E-2</v>
      </c>
      <c r="U55" s="73">
        <v>-7.225720665786921E-3</v>
      </c>
      <c r="V55" s="73">
        <v>-1.4268779596664326E-2</v>
      </c>
      <c r="W55" s="73">
        <v>-6.2999704227360096E-3</v>
      </c>
      <c r="X55" s="73">
        <v>4.4046522943508908E-2</v>
      </c>
      <c r="Y55" s="74">
        <v>4.4965191217363386E-2</v>
      </c>
      <c r="Z55" s="72">
        <v>-1.6798376549324114E-2</v>
      </c>
      <c r="AA55" s="73">
        <v>8.1054598974309132E-3</v>
      </c>
      <c r="AB55" s="73">
        <v>-2.9826797436080868E-2</v>
      </c>
      <c r="AC55" s="73">
        <v>-8.9991505374567207E-3</v>
      </c>
      <c r="AD55" s="73">
        <v>-8.027945851265976E-3</v>
      </c>
      <c r="AE55" s="74">
        <v>-1.1445165113370648E-2</v>
      </c>
    </row>
    <row r="56" spans="1:31" x14ac:dyDescent="0.3">
      <c r="A56" s="57" t="str">
        <f>GWP!A56</f>
        <v>Biogas upgrading (biorefinery + CF)</v>
      </c>
      <c r="B56" s="72">
        <v>8.2391249608775724E-3</v>
      </c>
      <c r="C56" s="73">
        <v>4.1311932592558338E-4</v>
      </c>
      <c r="D56" s="73">
        <v>8.1467690032632472E-3</v>
      </c>
      <c r="E56" s="73">
        <v>-2.646652006237242E-2</v>
      </c>
      <c r="F56" s="73">
        <v>1.458340174626181E-2</v>
      </c>
      <c r="G56" s="74">
        <v>3.4616274800888993E-3</v>
      </c>
      <c r="H56" s="72">
        <v>6.3012654769106901E-3</v>
      </c>
      <c r="I56" s="73">
        <v>-1.0461346596359401E-2</v>
      </c>
      <c r="J56" s="73">
        <v>6.123625807329126E-3</v>
      </c>
      <c r="K56" s="73">
        <v>-1.0448456479750666E-2</v>
      </c>
      <c r="L56" s="73">
        <v>6.5060492916828782E-3</v>
      </c>
      <c r="M56" s="74">
        <v>7.2292295777597526E-3</v>
      </c>
      <c r="N56" s="72">
        <v>8.9762056868007301E-3</v>
      </c>
      <c r="O56" s="73">
        <v>-1.4569353482032248E-2</v>
      </c>
      <c r="P56" s="73">
        <v>9.1015712679077404E-3</v>
      </c>
      <c r="Q56" s="73">
        <v>-2.7723952370309873E-2</v>
      </c>
      <c r="R56" s="73">
        <v>2.1404628876653526E-2</v>
      </c>
      <c r="S56" s="74">
        <v>7.2863398179950946E-3</v>
      </c>
      <c r="T56" s="72">
        <v>2.0632908468329575E-2</v>
      </c>
      <c r="U56" s="73">
        <v>-3.1206759587858551E-2</v>
      </c>
      <c r="V56" s="73">
        <v>1.2986056358295433E-2</v>
      </c>
      <c r="W56" s="73">
        <v>-3.0213046319341873E-2</v>
      </c>
      <c r="X56" s="73">
        <v>2.0214109011914998E-2</v>
      </c>
      <c r="Y56" s="74">
        <v>2.0403033724653703E-2</v>
      </c>
      <c r="Z56" s="72">
        <v>8.0306878031740237E-3</v>
      </c>
      <c r="AA56" s="73">
        <v>-4.7663930903140106E-4</v>
      </c>
      <c r="AB56" s="73">
        <v>6.5644965503231009E-3</v>
      </c>
      <c r="AC56" s="73">
        <v>-1.7671329795084935E-2</v>
      </c>
      <c r="AD56" s="73">
        <v>4.9327331985806917E-3</v>
      </c>
      <c r="AE56" s="74">
        <v>1.6586643174839723E-3</v>
      </c>
    </row>
    <row r="57" spans="1:31" x14ac:dyDescent="0.3">
      <c r="A57" s="57" t="str">
        <f>GWP!A57</f>
        <v>Low CH4 leaking (only biorefinery)</v>
      </c>
      <c r="B57" s="72">
        <v>-2.9263748966748198E-2</v>
      </c>
      <c r="C57" s="73">
        <v>6.4240060855704859E-3</v>
      </c>
      <c r="D57" s="73">
        <v>-2.877395426143535E-2</v>
      </c>
      <c r="E57" s="73">
        <v>-1.8817558849362512E-2</v>
      </c>
      <c r="F57" s="73">
        <v>-1.116011211221128E-2</v>
      </c>
      <c r="G57" s="74">
        <v>-2.1216870602153604E-2</v>
      </c>
      <c r="H57" s="72">
        <v>-1.7778274604422845E-2</v>
      </c>
      <c r="I57" s="73">
        <v>1.0113742301918756E-2</v>
      </c>
      <c r="J57" s="73">
        <v>-1.870408328569452E-2</v>
      </c>
      <c r="K57" s="73">
        <v>1.0117486545257754E-2</v>
      </c>
      <c r="L57" s="73">
        <v>-1.7681677875070419E-2</v>
      </c>
      <c r="M57" s="74">
        <v>-1.7619001668706936E-2</v>
      </c>
      <c r="N57" s="72">
        <v>-2.6436435042121377E-2</v>
      </c>
      <c r="O57" s="73">
        <v>-7.9832647708952993E-3</v>
      </c>
      <c r="P57" s="73">
        <v>-2.6854990943794219E-2</v>
      </c>
      <c r="Q57" s="73">
        <v>-1.2035288344302739E-2</v>
      </c>
      <c r="R57" s="73">
        <v>-5.243750216065067E-3</v>
      </c>
      <c r="S57" s="74">
        <v>-1.9403736047393615E-2</v>
      </c>
      <c r="T57" s="72">
        <v>4.3954433765937891E-2</v>
      </c>
      <c r="U57" s="73">
        <v>-7.3858116764639811E-3</v>
      </c>
      <c r="V57" s="73">
        <v>-1.4404602134586095E-2</v>
      </c>
      <c r="W57" s="73">
        <v>-5.5440411426621629E-3</v>
      </c>
      <c r="X57" s="73">
        <v>4.3777402444941944E-2</v>
      </c>
      <c r="Y57" s="74">
        <v>4.4905750407231243E-2</v>
      </c>
      <c r="Z57" s="72">
        <v>-1.7331294099723026E-2</v>
      </c>
      <c r="AA57" s="73">
        <v>7.8581608701202479E-3</v>
      </c>
      <c r="AB57" s="73">
        <v>-2.98003945377797E-2</v>
      </c>
      <c r="AC57" s="73">
        <v>-9.82307760116009E-3</v>
      </c>
      <c r="AD57" s="73">
        <v>-8.9903442173609929E-3</v>
      </c>
      <c r="AE57" s="74">
        <v>-1.2273580229567913E-2</v>
      </c>
    </row>
    <row r="58" spans="1:31" x14ac:dyDescent="0.3">
      <c r="A58" s="57" t="str">
        <f>GWP!A58</f>
        <v>Biogas upgrading (only biorefinery)</v>
      </c>
      <c r="B58" s="72">
        <v>-4.0512835213096433E-2</v>
      </c>
      <c r="C58" s="73">
        <v>-4.5897192716067674E-3</v>
      </c>
      <c r="D58" s="73">
        <v>-3.9983196659088761E-2</v>
      </c>
      <c r="E58" s="73">
        <v>-3.034048669198542E-2</v>
      </c>
      <c r="F58" s="73">
        <v>-4.0144651896017798E-2</v>
      </c>
      <c r="G58" s="74">
        <v>-5.0982360469800023E-2</v>
      </c>
      <c r="H58" s="72">
        <v>-4.8903938802368041E-2</v>
      </c>
      <c r="I58" s="73">
        <v>-2.0422705469517785E-2</v>
      </c>
      <c r="J58" s="73">
        <v>-4.993745017635514E-2</v>
      </c>
      <c r="K58" s="73">
        <v>-2.1157822658691976E-2</v>
      </c>
      <c r="L58" s="73">
        <v>-4.8789140870075208E-2</v>
      </c>
      <c r="M58" s="74">
        <v>-4.8242598874786075E-2</v>
      </c>
      <c r="N58" s="72">
        <v>-4.8921099567841207E-2</v>
      </c>
      <c r="O58" s="73">
        <v>-3.0050658460816847E-2</v>
      </c>
      <c r="P58" s="73">
        <v>-4.9752289274360539E-2</v>
      </c>
      <c r="Q58" s="73">
        <v>-3.3364705840016953E-2</v>
      </c>
      <c r="R58" s="73">
        <v>-4.0265789150784846E-2</v>
      </c>
      <c r="S58" s="74">
        <v>-5.3902026987441766E-2</v>
      </c>
      <c r="T58" s="72">
        <v>1.0167632046889063E-2</v>
      </c>
      <c r="U58" s="73">
        <v>-4.1353814434605111E-2</v>
      </c>
      <c r="V58" s="73">
        <v>-4.833470464307274E-2</v>
      </c>
      <c r="W58" s="73">
        <v>-3.9733895276340324E-2</v>
      </c>
      <c r="X58" s="73">
        <v>9.8684550733517083E-3</v>
      </c>
      <c r="Y58" s="74">
        <v>1.007101315447286E-2</v>
      </c>
      <c r="Z58" s="72">
        <v>-3.1536160018166295E-2</v>
      </c>
      <c r="AA58" s="73">
        <v>-6.161154513656065E-3</v>
      </c>
      <c r="AB58" s="73">
        <v>-4.423583879192438E-2</v>
      </c>
      <c r="AC58" s="73">
        <v>-2.4079244803460652E-2</v>
      </c>
      <c r="AD58" s="73">
        <v>-4.035584278394215E-2</v>
      </c>
      <c r="AE58" s="74">
        <v>-4.382936414102858E-2</v>
      </c>
    </row>
    <row r="59" spans="1:31" x14ac:dyDescent="0.3">
      <c r="A59" s="57" t="str">
        <f>GWP!A59</f>
        <v>Average electricity</v>
      </c>
      <c r="B59" s="72">
        <v>-2.8679109588378097E-2</v>
      </c>
      <c r="C59" s="73">
        <v>6.1101588534301461E-3</v>
      </c>
      <c r="D59" s="73">
        <v>-2.77307631312061E-2</v>
      </c>
      <c r="E59" s="73">
        <v>-2.2780801225619155E-2</v>
      </c>
      <c r="F59" s="73">
        <v>-8.3893955547092759E-3</v>
      </c>
      <c r="G59" s="74">
        <v>-1.9939171415014736E-2</v>
      </c>
      <c r="H59" s="72">
        <v>-1.947943692148317E-2</v>
      </c>
      <c r="I59" s="73">
        <v>2.3105408099500801E-2</v>
      </c>
      <c r="J59" s="73">
        <v>-1.9715185243711561E-2</v>
      </c>
      <c r="K59" s="73">
        <v>2.3441900343830962E-2</v>
      </c>
      <c r="L59" s="73">
        <v>-1.9301896862703442E-2</v>
      </c>
      <c r="M59" s="74">
        <v>-1.6739405088646318E-2</v>
      </c>
      <c r="N59" s="72">
        <v>-1.2089997889217266E-2</v>
      </c>
      <c r="O59" s="73">
        <v>-1.3820468975397474E-3</v>
      </c>
      <c r="P59" s="73">
        <v>-1.154159682792379E-2</v>
      </c>
      <c r="Q59" s="73">
        <v>-1.0888021013931899E-2</v>
      </c>
      <c r="R59" s="73">
        <v>1.538238795689926E-2</v>
      </c>
      <c r="S59" s="74">
        <v>-7.9513359292799554E-3</v>
      </c>
      <c r="T59" s="72">
        <v>4.0376172854454745E-2</v>
      </c>
      <c r="U59" s="73">
        <v>-5.3270312837990687E-3</v>
      </c>
      <c r="V59" s="73">
        <v>-5.2150937486146638E-3</v>
      </c>
      <c r="W59" s="73">
        <v>-4.467369579712251E-3</v>
      </c>
      <c r="X59" s="73">
        <v>4.0790369125011126E-2</v>
      </c>
      <c r="Y59" s="74">
        <v>4.0819534829810863E-2</v>
      </c>
      <c r="Z59" s="72">
        <v>-9.9144258746431575E-3</v>
      </c>
      <c r="AA59" s="73">
        <v>1.3883658104966126E-2</v>
      </c>
      <c r="AB59" s="73">
        <v>-2.1427477019110151E-2</v>
      </c>
      <c r="AC59" s="73">
        <v>5.2965090518843384E-3</v>
      </c>
      <c r="AD59" s="73">
        <v>-1.6149188893466429E-3</v>
      </c>
      <c r="AE59" s="74">
        <v>-6.8535115967731314E-3</v>
      </c>
    </row>
    <row r="60" spans="1:31" x14ac:dyDescent="0.3">
      <c r="A60" s="57" t="str">
        <f>GWP!A60</f>
        <v>Average space heating</v>
      </c>
      <c r="B60" s="84">
        <v>-2.9246223634552388E-2</v>
      </c>
      <c r="C60" s="85">
        <v>6.8422825457023469E-3</v>
      </c>
      <c r="D60" s="85">
        <v>-2.8280002444535355E-2</v>
      </c>
      <c r="E60" s="85">
        <v>-2.052842653068129E-2</v>
      </c>
      <c r="F60" s="85">
        <v>-9.4522221432827205E-3</v>
      </c>
      <c r="G60" s="86">
        <v>-2.0368099390539775E-2</v>
      </c>
      <c r="H60" s="84">
        <v>-1.8288344234089645E-2</v>
      </c>
      <c r="I60" s="85">
        <v>1.1602703293896618E-2</v>
      </c>
      <c r="J60" s="85">
        <v>-1.8584139310076797E-2</v>
      </c>
      <c r="K60" s="85">
        <v>1.2143385812105088E-2</v>
      </c>
      <c r="L60" s="85">
        <v>-1.8091430790510787E-2</v>
      </c>
      <c r="M60" s="86">
        <v>-1.7016911352868355E-2</v>
      </c>
      <c r="N60" s="84">
        <v>-2.70524364063696E-2</v>
      </c>
      <c r="O60" s="85">
        <v>-7.4192359797117247E-3</v>
      </c>
      <c r="P60" s="85">
        <v>-2.6512081296064444E-2</v>
      </c>
      <c r="Q60" s="85">
        <v>-1.1550930304412996E-2</v>
      </c>
      <c r="R60" s="85">
        <v>-5.1785140809828475E-3</v>
      </c>
      <c r="S60" s="86">
        <v>-1.9617381059283547E-2</v>
      </c>
      <c r="T60" s="84">
        <v>4.4705858424388727E-2</v>
      </c>
      <c r="U60" s="85">
        <v>-6.7718551309081778E-3</v>
      </c>
      <c r="V60" s="85">
        <v>-1.4677872973620382E-2</v>
      </c>
      <c r="W60" s="85">
        <v>-5.908689606635033E-3</v>
      </c>
      <c r="X60" s="85">
        <v>4.4444188875603689E-2</v>
      </c>
      <c r="Y60" s="86">
        <v>4.5334149497040149E-2</v>
      </c>
      <c r="Z60" s="84">
        <v>-1.7162517673453146E-2</v>
      </c>
      <c r="AA60" s="85">
        <v>8.2483539592888983E-3</v>
      </c>
      <c r="AB60" s="85">
        <v>-3.035272347474777E-2</v>
      </c>
      <c r="AC60" s="85">
        <v>-8.8738516434742135E-3</v>
      </c>
      <c r="AD60" s="85">
        <v>-8.2436910049819862E-3</v>
      </c>
      <c r="AE60" s="86">
        <v>-1.1655394772823109E-2</v>
      </c>
    </row>
    <row r="61" spans="1:31" x14ac:dyDescent="0.3">
      <c r="A61" s="57" t="str">
        <f>GWP!A61</f>
        <v>No NaOCl</v>
      </c>
      <c r="B61" s="84">
        <v>-3.2400490016397714E-2</v>
      </c>
      <c r="C61" s="85">
        <v>3.5903873480456331E-3</v>
      </c>
      <c r="D61" s="85">
        <v>-3.2411176006406146E-2</v>
      </c>
      <c r="E61" s="85">
        <v>-2.2484442166783986E-2</v>
      </c>
      <c r="F61" s="85">
        <v>-1.2783664884786543E-2</v>
      </c>
      <c r="G61" s="86">
        <v>-2.4373423810374672E-2</v>
      </c>
      <c r="H61" s="84">
        <v>-2.1877480418341769E-2</v>
      </c>
      <c r="I61" s="85">
        <v>7.9885133109853131E-3</v>
      </c>
      <c r="J61" s="85">
        <v>-2.2093867171325832E-2</v>
      </c>
      <c r="K61" s="85">
        <v>8.649977104996702E-3</v>
      </c>
      <c r="L61" s="85">
        <v>-2.1519202033470478E-2</v>
      </c>
      <c r="M61" s="86">
        <v>-2.0485155945072747E-2</v>
      </c>
      <c r="N61" s="84">
        <v>-2.9440804123375096E-2</v>
      </c>
      <c r="O61" s="85">
        <v>-1.0909129231398314E-2</v>
      </c>
      <c r="P61" s="85">
        <v>-3.0753863623285964E-2</v>
      </c>
      <c r="Q61" s="85">
        <v>-1.5113740618655849E-2</v>
      </c>
      <c r="R61" s="85">
        <v>-8.3026285484269508E-3</v>
      </c>
      <c r="S61" s="86">
        <v>-2.2434287234533303E-2</v>
      </c>
      <c r="T61" s="84">
        <v>4.1224556134404809E-2</v>
      </c>
      <c r="U61" s="85">
        <v>-1.0309222266853187E-2</v>
      </c>
      <c r="V61" s="85">
        <v>-1.8271314933754675E-2</v>
      </c>
      <c r="W61" s="85">
        <v>-9.4025902637295128E-3</v>
      </c>
      <c r="X61" s="85">
        <v>4.0972569390236538E-2</v>
      </c>
      <c r="Y61" s="86">
        <v>4.1809801061528429E-2</v>
      </c>
      <c r="Z61" s="84">
        <v>-2.0722835371651951E-2</v>
      </c>
      <c r="AA61" s="85">
        <v>4.7362101927833347E-3</v>
      </c>
      <c r="AB61" s="85">
        <v>-3.3904947340890411E-2</v>
      </c>
      <c r="AC61" s="85">
        <v>-1.2370475685522872E-2</v>
      </c>
      <c r="AD61" s="85">
        <v>-1.1780455708404093E-2</v>
      </c>
      <c r="AE61" s="86">
        <v>-1.5139504195499443E-2</v>
      </c>
    </row>
    <row r="62" spans="1:31" x14ac:dyDescent="0.3">
      <c r="A62" s="57" t="str">
        <f>GWP!A62</f>
        <v>PHA composting</v>
      </c>
      <c r="B62" s="87">
        <v>-2.9121199203884899E-2</v>
      </c>
      <c r="C62" s="88">
        <v>6.8686755070276953E-3</v>
      </c>
      <c r="D62" s="88">
        <v>-2.8489680717124294E-2</v>
      </c>
      <c r="E62" s="88">
        <v>-1.8954455837238322E-2</v>
      </c>
      <c r="F62" s="88">
        <v>-9.6946319944813952E-3</v>
      </c>
      <c r="G62" s="89">
        <v>-2.0587193718121833E-2</v>
      </c>
      <c r="H62" s="87">
        <v>-1.8247190089883736E-2</v>
      </c>
      <c r="I62" s="88">
        <v>1.0843524135394505E-2</v>
      </c>
      <c r="J62" s="88">
        <v>-1.8131682306946017E-2</v>
      </c>
      <c r="K62" s="88">
        <v>1.1010079069337052E-2</v>
      </c>
      <c r="L62" s="88">
        <v>-1.7992172318272836E-2</v>
      </c>
      <c r="M62" s="89">
        <v>-1.7067961631195346E-2</v>
      </c>
      <c r="N62" s="87">
        <v>-2.6194356842005613E-2</v>
      </c>
      <c r="O62" s="88">
        <v>-7.4376571245313629E-3</v>
      </c>
      <c r="P62" s="88">
        <v>-2.6699764214154778E-2</v>
      </c>
      <c r="Q62" s="88">
        <v>-1.1832131849987626E-2</v>
      </c>
      <c r="R62" s="88">
        <v>-5.066751354547247E-3</v>
      </c>
      <c r="S62" s="89">
        <v>-1.920466118248584E-2</v>
      </c>
      <c r="T62" s="87">
        <v>4.5224091143408356E-2</v>
      </c>
      <c r="U62" s="88">
        <v>-6.5746931049771975E-3</v>
      </c>
      <c r="V62" s="88">
        <v>-1.4537827028850149E-2</v>
      </c>
      <c r="W62" s="88">
        <v>-5.6212860531175551E-3</v>
      </c>
      <c r="X62" s="88">
        <v>4.4881119145709719E-2</v>
      </c>
      <c r="Y62" s="89">
        <v>4.5171619026576404E-2</v>
      </c>
      <c r="Z62" s="87">
        <v>-1.7172894029135764E-2</v>
      </c>
      <c r="AA62" s="88">
        <v>8.3490157857355699E-3</v>
      </c>
      <c r="AB62" s="88">
        <v>-2.9857517921160325E-2</v>
      </c>
      <c r="AC62" s="88">
        <v>-9.5020337839746907E-3</v>
      </c>
      <c r="AD62" s="88">
        <v>-8.2630574922764391E-3</v>
      </c>
      <c r="AE62" s="89">
        <v>-1.1600213754401333E-2</v>
      </c>
    </row>
    <row r="63" spans="1:31" x14ac:dyDescent="0.3">
      <c r="B63" s="73"/>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{F00A943C-C1B0-4758-A78D-E76B10C13DE9}</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{047C7E9E-8D21-4303-8928-333F32837964}</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{BCA734E1-6E19-4D25-9637-E98A6EABB7B2}</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{C4E72FAA-0C7A-45A0-A490-FF5C66C6AEA8}</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{5D138D85-C26D-4BE1-8A48-0FD6B79A5CCB}</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{B4758A23-8330-4B81-B4F1-BCA97335FB7E}</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{DDFE2A3E-C1D7-4FCB-9413-B159C1EDEC24}</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{9A457C7E-BD26-458C-99AF-E663E16A851F}</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{71F6DC82-E4C7-46AA-8C94-C5633F8533C1}</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{2A846C3B-9D71-4CAD-A103-9D6D7945A69F}</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{0488651B-6EF8-450A-9179-5A0A9CD4C562}</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{8A11D408-E6CF-4C90-9776-3CAA5E6CFE5C}</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{3CB7FE79-93E0-476A-B707-DF604FDE246E}</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{288ACC2B-7B4C-4D93-A17B-CF3DAB411630}</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{C1093A9E-58A9-49BF-9BD6-EF4A0CDE336A}</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{2BA6A487-D221-4B06-ABB5-D0669901E8FC}</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{CBD937FD-9978-4CA8-8F33-E23B60A8F44E}</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{F673B242-959D-4E8E-A7A8-88D623F931B9}</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{9599B336-37CE-4DBC-82DD-C21BA27BE8AE}</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{B7E1367E-DAF0-412F-BEC6-CBAA0C485D03}</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{D67B4FDA-1C21-4841-8593-49187C7239A8}</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{2B14FC50-E3CE-43C6-9B61-7701BD55D6EA}</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{26BF07E5-6B1D-455D-8EC4-361D2B37C64C}</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{18825189-F19C-43F5-B029-B7E858DD29A0}</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{822923E2-4B76-4595-BD7A-7DE23239036F}</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{B36DACB2-70A0-40D7-BB43-E6515DA08152}</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{D54059A8-CBB0-40CE-BBDB-48065A7D2E78}</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{876217E7-C3CC-4244-B6E1-F2ADC76BB514}</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{37AE15AC-E249-4735-9815-947FFC62A5B2}</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{9A11CFE5-60EA-4D13-837B-475B8ACDC039}</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{F5D726C3-0418-4682-872F-BC13E7E53EF6}</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{BA36309C-33BD-4134-A092-842FCBAC5D91}</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{B6ADF786-5913-459B-8CF6-9DD170E84806}</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{53140DAA-6A11-41AC-A715-B23F6606B9C2}</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{30B64CFF-5C1C-451E-A500-5B93DA1E2EA6}</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{A0C1CA1E-1788-4266-AB93-D49BC3C7D665}</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{A81EE78B-BA41-43AD-8863-731B13EE4A53}</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{2075333E-C66F-4DE4-8FF4-5FF3FC24366E}</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{9EB20A1B-826A-4A49-B08B-244F6F7AABC1}</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{123F298A-C845-494F-BE03-F07A3F7820F9}</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{F70019F1-24C0-4B9A-9A9A-E7EFAD6A0EBF}</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{4E33889A-D5EC-42F9-90C1-159860A00D9E}</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{221BD635-07B2-4F87-BE8E-3FDF35DF9653}</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{FDBD1D75-E531-4F2B-AAA8-9FE5A951005F}</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{25B91A5D-0754-48BA-9FC8-AD2462D9449E}</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{5D583FBB-6203-43DE-9A84-9C4CD3E2FD3E}</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{5C29851F-B322-45BB-BDD5-D17B94085012}</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{8A060553-33EA-4F7E-A71F-2793AA7FAE10}</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{1EE48EBE-D14C-48BF-ADEC-1FD8BB712E64}</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{83099939-B8FB-4C03-ADB7-A047B4E7197F}</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{7C0FA666-4BF8-43FE-AD0D-9BB85574067C}</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{6B083372-7BFB-42D4-81B9-341A10AC4B8E}</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{DC36FFC8-035E-4BD7-9878-78836A4BB586}</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{C4FF5A73-5576-475D-8709-DCBCA41A79FA}</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{6932BC98-3A57-448D-8CCF-DBF49755DB1B}</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{EF166F3F-9883-4063-8879-79936CCE43FF}</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{91527314-F1D1-449F-9997-711EB3A9F1AB}</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{2641043E-88B9-4DCC-ABA8-2B36DE95D377}</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{9F7C72F4-95E2-41E8-A089-9BEE7F01758C}</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{F16A1BA0-0AE2-45E4-9E43-9C403C2E4E48}</x14:id>
        </ext>
      </extLst>
    </cfRule>
  </conditionalFormatting>
  <conditionalFormatting sqref="B41:AE41">
    <cfRule type="dataBar" priority="31">
      <dataBar>
        <cfvo type="min"/>
        <cfvo type="max"/>
        <color theme="7"/>
      </dataBar>
      <extLst>
        <ext xmlns:x14="http://schemas.microsoft.com/office/spreadsheetml/2009/9/main" uri="{B025F937-C7B1-47D3-B67F-A62EFF666E3E}">
          <x14:id>{AF7171AE-E507-433F-8382-ED7E6E3F7AFB}</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{D7D67E24-29E2-440C-B456-44DF1E849D00}</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{6C463552-895A-40B0-9F1D-90956156AB91}</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{AA257B33-24F4-46C5-B3B3-BFA5183A49EA}</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{9165336E-347C-4E1F-BA15-D0874898D6B4}</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{B8612ED4-056F-4C4D-A0AC-494EEA906403}</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{D3E4B344-664F-4E47-BA9C-E1A5B2760562}</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{19345C9F-5EFE-4BC7-A33A-37D768187CD5}</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{64048278-483D-4225-9119-33A9E37BF9E4}</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{7222A4FF-E44E-4F50-8624-3D2A6BC127C3}</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{008A2DE7-3AB2-4472-9F8C-D4C8E60241F9}</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{D6BC89EB-42A8-4D39-9F9F-E6F0ECAF0923}</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{F32B8108-1A7A-411E-B1DD-C113817EA474}</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{8A229CDC-535D-41C1-ADAD-E316569FA125}</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{A76AF3F2-865B-4513-953F-7D7E5E57440A}</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{E0D30FA8-C26D-413D-87A0-FD296D9A9606}</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{E3EFBAFC-FFBF-4AFE-94EB-EDD01940CCDC}</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{3D299B4E-DC06-4AA7-A905-303EFBA5CEBA}</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{EE45AD3D-726F-48C0-AF0A-E48048EDA78B}</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{3DA684F1-EA21-4B6B-B922-28E143D0E2EE}</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{0507BAC7-EEAF-4346-9933-B576678B646B}</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{186A35C8-8D7B-448F-B7D8-04E245749733}</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{A928502E-F8A6-462E-A1D6-D3C3ECA8099F}</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{7EDFDE6C-47C8-4569-AC2D-83B9CE9ACD8D}</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{3716FAA7-1779-490B-AC6D-01545E8BC532}</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{D6ED5805-7ED6-432F-AD65-BFC232A05B14}</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{AE14A1CC-CEE3-4DA8-B827-25FA14A683C4}</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{88DB56BD-04F0-4A62-97FA-CB470BF8DA02}</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{F476C1D5-04C3-4F24-B5D2-A1741BC0428B}</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{A2934AB5-4A3D-4251-9291-2E9DB25145F9}</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{9215DB11-7E64-4A4C-A862-E199495BFC0A}</x14:id>
        </ext>
      </extLst>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dataBar" id="{F00A943C-C1B0-4758-A78D-E76B10C13DE9}">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047C7E9E-8D21-4303-8928-333F32837964}">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BCA734E1-6E19-4D25-9637-E98A6EABB7B2}">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C4E72FAA-0C7A-45A0-A490-FF5C66C6AEA8}">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5D138D85-C26D-4BE1-8A48-0FD6B79A5CCB}">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B4758A23-8330-4B81-B4F1-BCA97335FB7E}">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DDFE2A3E-C1D7-4FCB-9413-B159C1EDEC24}">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9A457C7E-BD26-458C-99AF-E663E16A851F}">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71F6DC82-E4C7-46AA-8C94-C5633F8533C1}">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2A846C3B-9D71-4CAD-A103-9D6D7945A69F}">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0488651B-6EF8-450A-9179-5A0A9CD4C562}">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8A11D408-E6CF-4C90-9776-3CAA5E6CFE5C}">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3CB7FE79-93E0-476A-B707-DF604FDE246E}">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288ACC2B-7B4C-4D93-A17B-CF3DAB411630}">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C1093A9E-58A9-49BF-9BD6-EF4A0CDE336A}">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2BA6A487-D221-4B06-ABB5-D0669901E8FC}">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CBD937FD-9978-4CA8-8F33-E23B60A8F44E}">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F673B242-959D-4E8E-A7A8-88D623F931B9}">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9599B336-37CE-4DBC-82DD-C21BA27BE8AE}">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B7E1367E-DAF0-412F-BEC6-CBAA0C485D03}">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D67B4FDA-1C21-4841-8593-49187C7239A8}">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2B14FC50-E3CE-43C6-9B61-7701BD55D6EA}">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26BF07E5-6B1D-455D-8EC4-361D2B37C64C}">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18825189-F19C-43F5-B029-B7E858DD29A0}">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822923E2-4B76-4595-BD7A-7DE23239036F}">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B36DACB2-70A0-40D7-BB43-E6515DA08152}">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D54059A8-CBB0-40CE-BBDB-48065A7D2E78}">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876217E7-C3CC-4244-B6E1-F2ADC76BB514}">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37AE15AC-E249-4735-9815-947FFC62A5B2}">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9A11CFE5-60EA-4D13-837B-475B8ACDC039}">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F5D726C3-0418-4682-872F-BC13E7E53EF6}">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BA36309C-33BD-4134-A092-842FCBAC5D91}">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B6ADF786-5913-459B-8CF6-9DD170E84806}">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53140DAA-6A11-41AC-A715-B23F6606B9C2}">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30B64CFF-5C1C-451E-A500-5B93DA1E2EA6}">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A0C1CA1E-1788-4266-AB93-D49BC3C7D665}">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A81EE78B-BA41-43AD-8863-731B13EE4A53}">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2075333E-C66F-4DE4-8FF4-5FF3FC24366E}">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9EB20A1B-826A-4A49-B08B-244F6F7AABC1}">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123F298A-C845-494F-BE03-F07A3F7820F9}">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F70019F1-24C0-4B9A-9A9A-E7EFAD6A0EBF}">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4E33889A-D5EC-42F9-90C1-159860A00D9E}">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221BD635-07B2-4F87-BE8E-3FDF35DF9653}">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FDBD1D75-E531-4F2B-AAA8-9FE5A951005F}">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25B91A5D-0754-48BA-9FC8-AD2462D9449E}">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5D583FBB-6203-43DE-9A84-9C4CD3E2FD3E}">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5C29851F-B322-45BB-BDD5-D17B94085012}">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8A060553-33EA-4F7E-A71F-2793AA7FAE10}">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1EE48EBE-D14C-48BF-ADEC-1FD8BB712E64}">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83099939-B8FB-4C03-ADB7-A047B4E7197F}">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7C0FA666-4BF8-43FE-AD0D-9BB85574067C}">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6B083372-7BFB-42D4-81B9-341A10AC4B8E}">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DC36FFC8-035E-4BD7-9878-78836A4BB586}">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C4FF5A73-5576-475D-8709-DCBCA41A79FA}">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6932BC98-3A57-448D-8CCF-DBF49755DB1B}">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EF166F3F-9883-4063-8879-79936CCE43FF}">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91527314-F1D1-449F-9997-711EB3A9F1AB}">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2641043E-88B9-4DCC-ABA8-2B36DE95D377}">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9F7C72F4-95E2-41E8-A089-9BEE7F01758C}">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F16A1BA0-0AE2-45E4-9E43-9C403C2E4E48}">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AF7171AE-E507-433F-8382-ED7E6E3F7AFB}">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D7D67E24-29E2-440C-B456-44DF1E849D00}">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6C463552-895A-40B0-9F1D-90956156AB91}">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AA257B33-24F4-46C5-B3B3-BFA5183A49EA}">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9165336E-347C-4E1F-BA15-D0874898D6B4}">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B8612ED4-056F-4C4D-A0AC-494EEA906403}">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D3E4B344-664F-4E47-BA9C-E1A5B2760562}">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19345C9F-5EFE-4BC7-A33A-37D768187CD5}">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64048278-483D-4225-9119-33A9E37BF9E4}">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7222A4FF-E44E-4F50-8624-3D2A6BC127C3}">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008A2DE7-3AB2-4472-9F8C-D4C8E60241F9}">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D6BC89EB-42A8-4D39-9F9F-E6F0ECAF0923}">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F32B8108-1A7A-411E-B1DD-C113817EA474}">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8A229CDC-535D-41C1-ADAD-E316569FA125}">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A76AF3F2-865B-4513-953F-7D7E5E57440A}">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E0D30FA8-C26D-413D-87A0-FD296D9A9606}">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E3EFBAFC-FFBF-4AFE-94EB-EDD01940CCDC}">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3D299B4E-DC06-4AA7-A905-303EFBA5CEBA}">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EE45AD3D-726F-48C0-AF0A-E48048EDA78B}">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3DA684F1-EA21-4B6B-B922-28E143D0E2EE}">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0507BAC7-EEAF-4346-9933-B576678B646B}">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186A35C8-8D7B-448F-B7D8-04E245749733}">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A928502E-F8A6-462E-A1D6-D3C3ECA8099F}">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7EDFDE6C-47C8-4569-AC2D-83B9CE9ACD8D}">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3716FAA7-1779-490B-AC6D-01545E8BC532}">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D6ED5805-7ED6-432F-AD65-BFC232A05B14}">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AE14A1CC-CEE3-4DA8-B827-25FA14A683C4}">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88DB56BD-04F0-4A62-97FA-CB470BF8DA02}">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F476C1D5-04C3-4F24-B5D2-A1741BC0428B}">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A2934AB5-4A3D-4251-9291-2E9DB25145F9}">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9215DB11-7E64-4A4C-A862-E199495BFC0A}">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E63"/>
  <sheetViews>
    <sheetView zoomScale="85" zoomScaleNormal="85" workbookViewId="0">
      <pane xSplit="1" ySplit="5" topLeftCell="B6" activePane="bottomRight" state="frozen"/>
      <selection activeCell="B92" sqref="B92:AE93"/>
      <selection pane="topRight" activeCell="B92" sqref="B92:AE93"/>
      <selection pane="bottomLeft" activeCell="B92" sqref="B92:AE93"/>
      <selection pane="bottomRight" activeCell="A46" sqref="A46:XFD46"/>
    </sheetView>
  </sheetViews>
  <sheetFormatPr defaultColWidth="9.109375" defaultRowHeight="13.8" x14ac:dyDescent="0.3"/>
  <cols>
    <col min="1" max="1" width="33.44140625" style="57" customWidth="1"/>
    <col min="2" max="31" width="6.6640625" style="57" customWidth="1"/>
    <col min="32" max="16384" width="9.109375" style="57"/>
  </cols>
  <sheetData>
    <row r="1" spans="1:31" ht="18" x14ac:dyDescent="0.35">
      <c r="A1" s="56" t="s">
        <v>163</v>
      </c>
    </row>
    <row r="2" spans="1:31" x14ac:dyDescent="0.3">
      <c r="A2" s="58"/>
    </row>
    <row r="3" spans="1:31" x14ac:dyDescent="0.3">
      <c r="B3" s="164" t="s">
        <v>0</v>
      </c>
      <c r="C3" s="165"/>
      <c r="D3" s="165"/>
      <c r="E3" s="165"/>
      <c r="F3" s="165"/>
      <c r="G3" s="166"/>
      <c r="H3" s="164" t="s">
        <v>1</v>
      </c>
      <c r="I3" s="165"/>
      <c r="J3" s="165"/>
      <c r="K3" s="165"/>
      <c r="L3" s="165"/>
      <c r="M3" s="166"/>
      <c r="N3" s="164" t="s">
        <v>5</v>
      </c>
      <c r="O3" s="165"/>
      <c r="P3" s="165"/>
      <c r="Q3" s="165"/>
      <c r="R3" s="165"/>
      <c r="S3" s="166"/>
      <c r="T3" s="164" t="s">
        <v>6</v>
      </c>
      <c r="U3" s="165"/>
      <c r="V3" s="165"/>
      <c r="W3" s="165"/>
      <c r="X3" s="165"/>
      <c r="Y3" s="166"/>
      <c r="Z3" s="164" t="s">
        <v>7</v>
      </c>
      <c r="AA3" s="165"/>
      <c r="AB3" s="165"/>
      <c r="AC3" s="165"/>
      <c r="AD3" s="165"/>
      <c r="AE3" s="166"/>
    </row>
    <row r="4" spans="1:31" s="59" customFormat="1" ht="27.6" x14ac:dyDescent="0.3">
      <c r="B4" s="60" t="str">
        <f>GWP!B4</f>
        <v>FW_sep.</v>
      </c>
      <c r="C4" s="61" t="str">
        <f>GWP!C4</f>
        <v>FW_residual</v>
      </c>
      <c r="D4" s="61" t="str">
        <f>GWP!D4</f>
        <v>FW_AD</v>
      </c>
      <c r="E4" s="61" t="str">
        <f>GWP!E4</f>
        <v>FW_Inc</v>
      </c>
      <c r="F4" s="61" t="str">
        <f>GWP!F4</f>
        <v>SS_AD_Inc</v>
      </c>
      <c r="G4" s="62" t="str">
        <f>GWP!G4</f>
        <v>SS_AD_UOL</v>
      </c>
      <c r="H4" s="63" t="str">
        <f>GWP!H4</f>
        <v>FW_sep.</v>
      </c>
      <c r="I4" s="64" t="str">
        <f>GWP!I4</f>
        <v>FW_residual</v>
      </c>
      <c r="J4" s="64" t="str">
        <f>GWP!J4</f>
        <v>FW_AD</v>
      </c>
      <c r="K4" s="64" t="str">
        <f>GWP!K4</f>
        <v>FW_Inc</v>
      </c>
      <c r="L4" s="64" t="str">
        <f>GWP!L4</f>
        <v>SS_AD_Inc</v>
      </c>
      <c r="M4" s="65" t="str">
        <f>GWP!M4</f>
        <v>SS_AD_UOL</v>
      </c>
      <c r="N4" s="63" t="str">
        <f>GWP!N4</f>
        <v>FW_sep.</v>
      </c>
      <c r="O4" s="64" t="str">
        <f>GWP!O4</f>
        <v>FW_residual</v>
      </c>
      <c r="P4" s="64" t="str">
        <f>GWP!P4</f>
        <v>FW_AD</v>
      </c>
      <c r="Q4" s="64" t="str">
        <f>GWP!Q4</f>
        <v>FW_Inc</v>
      </c>
      <c r="R4" s="64" t="str">
        <f>GWP!R4</f>
        <v>SS_AD_Inc</v>
      </c>
      <c r="S4" s="65" t="str">
        <f>GWP!S4</f>
        <v>SS_AD_UOL</v>
      </c>
      <c r="T4" s="63" t="str">
        <f>GWP!T4</f>
        <v>FW_sep.</v>
      </c>
      <c r="U4" s="64" t="str">
        <f>GWP!U4</f>
        <v>FW_residual</v>
      </c>
      <c r="V4" s="64" t="str">
        <f>GWP!V4</f>
        <v>FW_AD</v>
      </c>
      <c r="W4" s="64" t="str">
        <f>GWP!W4</f>
        <v>FW_Inc</v>
      </c>
      <c r="X4" s="64" t="str">
        <f>GWP!X4</f>
        <v>SS_AD_Inc</v>
      </c>
      <c r="Y4" s="65" t="str">
        <f>GWP!Y4</f>
        <v>SS_AD_UOL</v>
      </c>
      <c r="Z4" s="63" t="str">
        <f>GWP!Z4</f>
        <v>FW_sep.</v>
      </c>
      <c r="AA4" s="64" t="str">
        <f>GWP!AA4</f>
        <v>FW_residual</v>
      </c>
      <c r="AB4" s="64" t="str">
        <f>GWP!AB4</f>
        <v>FW_AD</v>
      </c>
      <c r="AC4" s="64" t="str">
        <f>GWP!AC4</f>
        <v>FW_Inc</v>
      </c>
      <c r="AD4" s="64" t="str">
        <f>GWP!AD4</f>
        <v>SS_AD_Inc</v>
      </c>
      <c r="AE4" s="65" t="str">
        <f>GWP!AE4</f>
        <v>SS_AD_UOL</v>
      </c>
    </row>
    <row r="5" spans="1:31" s="59" customFormat="1" ht="27.6" x14ac:dyDescent="0.3">
      <c r="B5" s="66" t="s">
        <v>42</v>
      </c>
      <c r="C5" s="67" t="str">
        <f t="shared" ref="C5:AE5" si="0">B5</f>
        <v>mol H+ eq.</v>
      </c>
      <c r="D5" s="67" t="str">
        <f t="shared" si="0"/>
        <v>mol H+ eq.</v>
      </c>
      <c r="E5" s="67" t="str">
        <f t="shared" si="0"/>
        <v>mol H+ eq.</v>
      </c>
      <c r="F5" s="67" t="str">
        <f t="shared" si="0"/>
        <v>mol H+ eq.</v>
      </c>
      <c r="G5" s="68" t="str">
        <f t="shared" si="0"/>
        <v>mol H+ eq.</v>
      </c>
      <c r="H5" s="66" t="str">
        <f t="shared" si="0"/>
        <v>mol H+ eq.</v>
      </c>
      <c r="I5" s="67" t="str">
        <f t="shared" si="0"/>
        <v>mol H+ eq.</v>
      </c>
      <c r="J5" s="67" t="str">
        <f t="shared" si="0"/>
        <v>mol H+ eq.</v>
      </c>
      <c r="K5" s="67" t="str">
        <f t="shared" si="0"/>
        <v>mol H+ eq.</v>
      </c>
      <c r="L5" s="67" t="str">
        <f t="shared" si="0"/>
        <v>mol H+ eq.</v>
      </c>
      <c r="M5" s="68" t="str">
        <f t="shared" si="0"/>
        <v>mol H+ eq.</v>
      </c>
      <c r="N5" s="66" t="str">
        <f t="shared" si="0"/>
        <v>mol H+ eq.</v>
      </c>
      <c r="O5" s="67" t="str">
        <f t="shared" si="0"/>
        <v>mol H+ eq.</v>
      </c>
      <c r="P5" s="67" t="str">
        <f t="shared" si="0"/>
        <v>mol H+ eq.</v>
      </c>
      <c r="Q5" s="67" t="str">
        <f t="shared" si="0"/>
        <v>mol H+ eq.</v>
      </c>
      <c r="R5" s="67" t="str">
        <f t="shared" si="0"/>
        <v>mol H+ eq.</v>
      </c>
      <c r="S5" s="68" t="str">
        <f t="shared" si="0"/>
        <v>mol H+ eq.</v>
      </c>
      <c r="T5" s="66" t="str">
        <f t="shared" si="0"/>
        <v>mol H+ eq.</v>
      </c>
      <c r="U5" s="67" t="str">
        <f t="shared" si="0"/>
        <v>mol H+ eq.</v>
      </c>
      <c r="V5" s="67" t="str">
        <f t="shared" si="0"/>
        <v>mol H+ eq.</v>
      </c>
      <c r="W5" s="67" t="str">
        <f t="shared" si="0"/>
        <v>mol H+ eq.</v>
      </c>
      <c r="X5" s="67" t="str">
        <f t="shared" si="0"/>
        <v>mol H+ eq.</v>
      </c>
      <c r="Y5" s="68" t="str">
        <f t="shared" si="0"/>
        <v>mol H+ eq.</v>
      </c>
      <c r="Z5" s="66" t="str">
        <f t="shared" si="0"/>
        <v>mol H+ eq.</v>
      </c>
      <c r="AA5" s="67" t="str">
        <f t="shared" si="0"/>
        <v>mol H+ eq.</v>
      </c>
      <c r="AB5" s="67" t="str">
        <f t="shared" si="0"/>
        <v>mol H+ eq.</v>
      </c>
      <c r="AC5" s="67" t="str">
        <f t="shared" si="0"/>
        <v>mol H+ eq.</v>
      </c>
      <c r="AD5" s="67" t="str">
        <f t="shared" si="0"/>
        <v>mol H+ eq.</v>
      </c>
      <c r="AE5" s="68" t="str">
        <f t="shared" si="0"/>
        <v>mol H+ eq.</v>
      </c>
    </row>
    <row r="6" spans="1:31" s="59" customFormat="1" x14ac:dyDescent="0.3">
      <c r="A6" s="80" t="str">
        <f>GWP!A6</f>
        <v>PHA_refinery+PHA refinery</v>
      </c>
      <c r="B6" s="69">
        <v>2.4589057544675358E-2</v>
      </c>
      <c r="C6" s="70">
        <v>2.4764159906406857E-2</v>
      </c>
      <c r="D6" s="70">
        <v>2.4467662533570845E-2</v>
      </c>
      <c r="E6" s="70">
        <v>2.4636769827069405E-2</v>
      </c>
      <c r="F6" s="70">
        <v>2.4613552504305455E-2</v>
      </c>
      <c r="G6" s="71">
        <v>2.4605668878464399E-2</v>
      </c>
      <c r="H6" s="69">
        <v>2.2078729830648063E-2</v>
      </c>
      <c r="I6" s="70">
        <v>2.1783133616193544E-2</v>
      </c>
      <c r="J6" s="70">
        <v>2.2043568940896333E-2</v>
      </c>
      <c r="K6" s="70">
        <v>2.1957367157452109E-2</v>
      </c>
      <c r="L6" s="70">
        <v>2.2094288611351251E-2</v>
      </c>
      <c r="M6" s="71">
        <v>2.1959374223592766E-2</v>
      </c>
      <c r="N6" s="69">
        <v>1.7009888135850214E-2</v>
      </c>
      <c r="O6" s="70">
        <v>1.704815373083874E-2</v>
      </c>
      <c r="P6" s="70">
        <v>1.7151860202611651E-2</v>
      </c>
      <c r="Q6" s="70">
        <v>1.7225912095135326E-2</v>
      </c>
      <c r="R6" s="70">
        <v>1.7108924176796724E-2</v>
      </c>
      <c r="S6" s="71">
        <v>1.709899263180439E-2</v>
      </c>
      <c r="T6" s="69">
        <v>1.7894929152598847E-2</v>
      </c>
      <c r="U6" s="70">
        <v>1.7852906084286819E-2</v>
      </c>
      <c r="V6" s="70">
        <v>1.7990174707510492E-2</v>
      </c>
      <c r="W6" s="70">
        <v>1.7798554051574503E-2</v>
      </c>
      <c r="X6" s="70">
        <v>1.7830382700601506E-2</v>
      </c>
      <c r="Y6" s="71">
        <v>1.8010404402012094E-2</v>
      </c>
      <c r="Z6" s="69">
        <v>1.6624943935479222E-2</v>
      </c>
      <c r="AA6" s="70">
        <v>1.6639105725239228E-2</v>
      </c>
      <c r="AB6" s="70">
        <v>1.6608524577829142E-2</v>
      </c>
      <c r="AC6" s="70">
        <v>1.6513630889681039E-2</v>
      </c>
      <c r="AD6" s="70">
        <v>1.641084546480168E-2</v>
      </c>
      <c r="AE6" s="71">
        <v>1.6544098116679302E-2</v>
      </c>
    </row>
    <row r="7" spans="1:31" s="59" customFormat="1" x14ac:dyDescent="0.3">
      <c r="A7" s="80" t="str">
        <f>GWP!A7</f>
        <v>PHA_refinery+Collection</v>
      </c>
      <c r="B7" s="72">
        <v>2.315184096231381E-3</v>
      </c>
      <c r="C7" s="73">
        <v>2.2884584133393291E-3</v>
      </c>
      <c r="D7" s="73">
        <v>2.2778093020761562E-3</v>
      </c>
      <c r="E7" s="73">
        <v>2.2623529394337379E-3</v>
      </c>
      <c r="F7" s="73">
        <v>2.3015814511368198E-3</v>
      </c>
      <c r="G7" s="74">
        <v>2.2594231707486925E-3</v>
      </c>
      <c r="H7" s="72">
        <v>4.6933020440421882E-3</v>
      </c>
      <c r="I7" s="73">
        <v>4.6675966949513946E-3</v>
      </c>
      <c r="J7" s="73">
        <v>4.6612498599155009E-3</v>
      </c>
      <c r="K7" s="73">
        <v>4.6667666102929882E-3</v>
      </c>
      <c r="L7" s="73">
        <v>4.6910993715259868E-3</v>
      </c>
      <c r="M7" s="74">
        <v>4.6752791461610668E-3</v>
      </c>
      <c r="N7" s="72">
        <v>1.8549873120613798E-3</v>
      </c>
      <c r="O7" s="73">
        <v>1.8417491546450914E-3</v>
      </c>
      <c r="P7" s="73">
        <v>1.8416594565774989E-3</v>
      </c>
      <c r="Q7" s="73">
        <v>1.7949004949702591E-3</v>
      </c>
      <c r="R7" s="73">
        <v>1.8484222616137651E-3</v>
      </c>
      <c r="S7" s="74">
        <v>1.823401925842809E-3</v>
      </c>
      <c r="T7" s="72">
        <v>3.3255997137581522E-3</v>
      </c>
      <c r="U7" s="73">
        <v>3.3600055260375478E-3</v>
      </c>
      <c r="V7" s="73">
        <v>3.3187525779105375E-3</v>
      </c>
      <c r="W7" s="73">
        <v>3.3224193839142403E-3</v>
      </c>
      <c r="X7" s="73">
        <v>3.3600021524769542E-3</v>
      </c>
      <c r="Y7" s="74">
        <v>3.3426647756521558E-3</v>
      </c>
      <c r="Z7" s="72">
        <v>2.689459229271148E-3</v>
      </c>
      <c r="AA7" s="73">
        <v>2.6858436884964068E-3</v>
      </c>
      <c r="AB7" s="73">
        <v>2.6891964199670642E-3</v>
      </c>
      <c r="AC7" s="73">
        <v>2.7141968130957083E-3</v>
      </c>
      <c r="AD7" s="73">
        <v>2.7058212327737596E-3</v>
      </c>
      <c r="AE7" s="74">
        <v>2.6970856845701533E-3</v>
      </c>
    </row>
    <row r="8" spans="1:31" s="59" customFormat="1" x14ac:dyDescent="0.3">
      <c r="A8" s="80" t="str">
        <f>GWP!A8</f>
        <v>PHA_waste+Direct AD</v>
      </c>
      <c r="B8" s="72">
        <v>1.4067833667542136E-3</v>
      </c>
      <c r="C8" s="73">
        <v>1.3921803123164624E-3</v>
      </c>
      <c r="D8" s="73">
        <v>1.400326629785181E-3</v>
      </c>
      <c r="E8" s="73">
        <v>1.4184987943617897E-3</v>
      </c>
      <c r="F8" s="73">
        <v>3.8069805981757656E-3</v>
      </c>
      <c r="G8" s="74">
        <v>3.786468994974194E-3</v>
      </c>
      <c r="H8" s="72">
        <v>2.9188678534473192E-3</v>
      </c>
      <c r="I8" s="73">
        <v>2.9735325702839842E-3</v>
      </c>
      <c r="J8" s="73">
        <v>2.9699938189895764E-3</v>
      </c>
      <c r="K8" s="73">
        <v>2.9445097133553749E-3</v>
      </c>
      <c r="L8" s="73">
        <v>2.938214433868941E-3</v>
      </c>
      <c r="M8" s="74">
        <v>2.9744531366190825E-3</v>
      </c>
      <c r="N8" s="72">
        <v>2.2031380660061956E-3</v>
      </c>
      <c r="O8" s="73">
        <v>2.1574304566934501E-3</v>
      </c>
      <c r="P8" s="73">
        <v>2.1704733405595064E-3</v>
      </c>
      <c r="Q8" s="73">
        <v>2.0645270597239198E-3</v>
      </c>
      <c r="R8" s="73">
        <v>3.2244159486369901E-3</v>
      </c>
      <c r="S8" s="74">
        <v>3.1797153489714907E-3</v>
      </c>
      <c r="T8" s="72">
        <v>2.8006988362519773E-3</v>
      </c>
      <c r="U8" s="73">
        <v>2.8504433745661197E-3</v>
      </c>
      <c r="V8" s="73">
        <v>2.8021661338490855E-3</v>
      </c>
      <c r="W8" s="73">
        <v>2.8539941237977914E-3</v>
      </c>
      <c r="X8" s="73">
        <v>2.8104373130590208E-3</v>
      </c>
      <c r="Y8" s="74">
        <v>2.7989547896004308E-3</v>
      </c>
      <c r="Z8" s="72">
        <v>1.2907869033809392E-3</v>
      </c>
      <c r="AA8" s="73">
        <v>1.2938895985118441E-3</v>
      </c>
      <c r="AB8" s="73">
        <v>1.2792399956085959E-3</v>
      </c>
      <c r="AC8" s="73">
        <v>1.2848938581761168E-3</v>
      </c>
      <c r="AD8" s="73">
        <v>2.8070444283304634E-3</v>
      </c>
      <c r="AE8" s="74">
        <v>2.8829157306009623E-3</v>
      </c>
    </row>
    <row r="9" spans="1:31" s="59" customFormat="1" x14ac:dyDescent="0.3">
      <c r="A9" s="80" t="str">
        <f>GWP!A9</f>
        <v>PHA_waste+Biogas use+avoided</v>
      </c>
      <c r="B9" s="72">
        <v>5.8832235763790442E-3</v>
      </c>
      <c r="C9" s="73">
        <v>5.7556794056781288E-3</v>
      </c>
      <c r="D9" s="73">
        <v>5.7644417634809438E-3</v>
      </c>
      <c r="E9" s="73">
        <v>5.7839016368793862E-3</v>
      </c>
      <c r="F9" s="73">
        <v>1.4162897368373671E-2</v>
      </c>
      <c r="G9" s="74">
        <v>1.3983590006448268E-2</v>
      </c>
      <c r="H9" s="72">
        <v>1.5463383936636097E-2</v>
      </c>
      <c r="I9" s="73">
        <v>1.5400749941814302E-2</v>
      </c>
      <c r="J9" s="73">
        <v>1.5493089783904953E-2</v>
      </c>
      <c r="K9" s="73">
        <v>1.553556772447256E-2</v>
      </c>
      <c r="L9" s="73">
        <v>1.5383507688127592E-2</v>
      </c>
      <c r="M9" s="74">
        <v>1.5475134116579399E-2</v>
      </c>
      <c r="N9" s="72">
        <v>1.441899038025663E-2</v>
      </c>
      <c r="O9" s="73">
        <v>1.455549389866796E-2</v>
      </c>
      <c r="P9" s="73">
        <v>1.4678668895273932E-2</v>
      </c>
      <c r="Q9" s="73">
        <v>1.3782966921567294E-2</v>
      </c>
      <c r="R9" s="73">
        <v>2.1814791547528002E-2</v>
      </c>
      <c r="S9" s="74">
        <v>2.1754772425273936E-2</v>
      </c>
      <c r="T9" s="72">
        <v>2.1122694381467001E-2</v>
      </c>
      <c r="U9" s="73">
        <v>2.091378135488774E-2</v>
      </c>
      <c r="V9" s="73">
        <v>2.0476839430787628E-2</v>
      </c>
      <c r="W9" s="73">
        <v>2.0679561259868955E-2</v>
      </c>
      <c r="X9" s="73">
        <v>2.0845832124148523E-2</v>
      </c>
      <c r="Y9" s="74">
        <v>2.1045033123224248E-2</v>
      </c>
      <c r="Z9" s="72">
        <v>1.0169502977770467E-2</v>
      </c>
      <c r="AA9" s="73">
        <v>1.0266594388756812E-2</v>
      </c>
      <c r="AB9" s="73">
        <v>1.0261641566125374E-2</v>
      </c>
      <c r="AC9" s="73">
        <v>1.0207045581961777E-2</v>
      </c>
      <c r="AD9" s="73">
        <v>2.1555763225776819E-2</v>
      </c>
      <c r="AE9" s="74">
        <v>2.1575386458382275E-2</v>
      </c>
    </row>
    <row r="10" spans="1:31" s="59" customFormat="1" x14ac:dyDescent="0.3">
      <c r="A10" s="80" t="str">
        <f>GWP!A10</f>
        <v>PHA_waste+Composting</v>
      </c>
      <c r="B10" s="72">
        <v>2.3076244013864326E-3</v>
      </c>
      <c r="C10" s="73">
        <v>2.340841869855574E-3</v>
      </c>
      <c r="D10" s="73">
        <v>2.3462694812829516E-3</v>
      </c>
      <c r="E10" s="73">
        <v>2.3206420779315323E-3</v>
      </c>
      <c r="F10" s="73">
        <v>0</v>
      </c>
      <c r="G10" s="74">
        <v>3.8183468938633534E-3</v>
      </c>
      <c r="H10" s="72">
        <v>0</v>
      </c>
      <c r="I10" s="73">
        <v>0</v>
      </c>
      <c r="J10" s="73">
        <v>0</v>
      </c>
      <c r="K10" s="73">
        <v>0</v>
      </c>
      <c r="L10" s="73">
        <v>0</v>
      </c>
      <c r="M10" s="74">
        <v>0</v>
      </c>
      <c r="N10" s="72">
        <v>1.7303850659328472E-3</v>
      </c>
      <c r="O10" s="73">
        <v>1.737857908649688E-3</v>
      </c>
      <c r="P10" s="73">
        <v>1.725799060095662E-3</v>
      </c>
      <c r="Q10" s="73">
        <v>1.7464538320413018E-3</v>
      </c>
      <c r="R10" s="73">
        <v>0</v>
      </c>
      <c r="S10" s="74">
        <v>2.1856542455987761E-3</v>
      </c>
      <c r="T10" s="72">
        <v>0</v>
      </c>
      <c r="U10" s="73">
        <v>0</v>
      </c>
      <c r="V10" s="73">
        <v>0</v>
      </c>
      <c r="W10" s="73">
        <v>0</v>
      </c>
      <c r="X10" s="73">
        <v>0</v>
      </c>
      <c r="Y10" s="74">
        <v>0</v>
      </c>
      <c r="Z10" s="72">
        <v>1.9621406984178438E-3</v>
      </c>
      <c r="AA10" s="73">
        <v>1.9503754693566174E-3</v>
      </c>
      <c r="AB10" s="73">
        <v>1.9601068077731306E-3</v>
      </c>
      <c r="AC10" s="73">
        <v>1.9338433670319521E-3</v>
      </c>
      <c r="AD10" s="73">
        <v>0</v>
      </c>
      <c r="AE10" s="74">
        <v>1.7938238981764516E-3</v>
      </c>
    </row>
    <row r="11" spans="1:31" s="59" customFormat="1" x14ac:dyDescent="0.3">
      <c r="A11" s="80" t="str">
        <f>GWP!A11</f>
        <v>PHA_waste+UOL</v>
      </c>
      <c r="B11" s="72">
        <v>-3.62518338855164E-2</v>
      </c>
      <c r="C11" s="73">
        <v>-3.6950585024672668E-2</v>
      </c>
      <c r="D11" s="73">
        <v>-3.7108607245863831E-2</v>
      </c>
      <c r="E11" s="73">
        <v>-3.6884134523489667E-2</v>
      </c>
      <c r="F11" s="73">
        <v>0</v>
      </c>
      <c r="G11" s="74">
        <v>-3.0624714126525163E-2</v>
      </c>
      <c r="H11" s="72">
        <v>0</v>
      </c>
      <c r="I11" s="73">
        <v>0</v>
      </c>
      <c r="J11" s="73">
        <v>0</v>
      </c>
      <c r="K11" s="73">
        <v>0</v>
      </c>
      <c r="L11" s="73">
        <v>0</v>
      </c>
      <c r="M11" s="74">
        <v>-7.0057390608447803E-2</v>
      </c>
      <c r="N11" s="72">
        <v>-3.0690412698721505E-2</v>
      </c>
      <c r="O11" s="73">
        <v>-3.0815567394567828E-2</v>
      </c>
      <c r="P11" s="73">
        <v>-3.1308373395208297E-2</v>
      </c>
      <c r="Q11" s="73">
        <v>-3.0788495373597142E-2</v>
      </c>
      <c r="R11" s="73">
        <v>0</v>
      </c>
      <c r="S11" s="74">
        <v>-3.1133468860274138E-2</v>
      </c>
      <c r="T11" s="72">
        <v>-9.9786528334274954E-2</v>
      </c>
      <c r="U11" s="73">
        <v>-9.8176479152720347E-2</v>
      </c>
      <c r="V11" s="73">
        <v>-9.8744346539228714E-2</v>
      </c>
      <c r="W11" s="73">
        <v>-9.974815707145146E-2</v>
      </c>
      <c r="X11" s="73">
        <v>0</v>
      </c>
      <c r="Y11" s="74">
        <v>-9.9336246187422594E-2</v>
      </c>
      <c r="Z11" s="72">
        <v>-2.7401847353059273E-2</v>
      </c>
      <c r="AA11" s="73">
        <v>-2.7323942173785504E-2</v>
      </c>
      <c r="AB11" s="73">
        <v>-2.7894292946654402E-2</v>
      </c>
      <c r="AC11" s="73">
        <v>-2.7303376768649211E-2</v>
      </c>
      <c r="AD11" s="73">
        <v>0</v>
      </c>
      <c r="AE11" s="74">
        <v>-2.7156278230584228E-2</v>
      </c>
    </row>
    <row r="12" spans="1:31" s="59" customFormat="1" x14ac:dyDescent="0.3">
      <c r="A12" s="80" t="str">
        <f>GWP!A12</f>
        <v>PHA_waste+Incineration+MBT(direct)</v>
      </c>
      <c r="B12" s="72">
        <v>6.4680155900746217E-3</v>
      </c>
      <c r="C12" s="73">
        <v>6.5387158806855406E-3</v>
      </c>
      <c r="D12" s="73">
        <v>6.5117634996252468E-3</v>
      </c>
      <c r="E12" s="73">
        <v>9.8033698095220199E-3</v>
      </c>
      <c r="F12" s="73">
        <v>3.0476319376567817E-2</v>
      </c>
      <c r="G12" s="74">
        <v>2.9030385412141748E-3</v>
      </c>
      <c r="H12" s="72">
        <v>2.4087699228246884E-2</v>
      </c>
      <c r="I12" s="73">
        <v>2.4386779170577633E-2</v>
      </c>
      <c r="J12" s="73">
        <v>2.4569784634719569E-2</v>
      </c>
      <c r="K12" s="73">
        <v>2.4528492600149884E-2</v>
      </c>
      <c r="L12" s="73">
        <v>2.4185229066179769E-2</v>
      </c>
      <c r="M12" s="74">
        <v>1.0541577762693884E-2</v>
      </c>
      <c r="N12" s="72">
        <v>2.1292933570747313E-3</v>
      </c>
      <c r="O12" s="73">
        <v>2.0824598074543278E-3</v>
      </c>
      <c r="P12" s="73">
        <v>2.1039188329307402E-3</v>
      </c>
      <c r="Q12" s="73">
        <v>5.395144151515859E-3</v>
      </c>
      <c r="R12" s="73">
        <v>2.2742892258334431E-2</v>
      </c>
      <c r="S12" s="74">
        <v>2.0956746667287209E-3</v>
      </c>
      <c r="T12" s="72">
        <v>1.0715336166779943E-2</v>
      </c>
      <c r="U12" s="73">
        <v>1.0913803792502281E-2</v>
      </c>
      <c r="V12" s="73">
        <v>1.0812045098555019E-2</v>
      </c>
      <c r="W12" s="73">
        <v>1.0799806267706304E-2</v>
      </c>
      <c r="X12" s="73">
        <v>2.4542295804621216E-2</v>
      </c>
      <c r="Y12" s="74">
        <v>1.0756052444671331E-2</v>
      </c>
      <c r="Z12" s="72">
        <v>9.2385135596358825E-5</v>
      </c>
      <c r="AA12" s="73">
        <v>9.2128365833420452E-5</v>
      </c>
      <c r="AB12" s="73">
        <v>9.2416547316952126E-5</v>
      </c>
      <c r="AC12" s="73">
        <v>5.0247376602803318E-3</v>
      </c>
      <c r="AD12" s="73">
        <v>1.2807746965205782E-2</v>
      </c>
      <c r="AE12" s="74">
        <v>9.1924023513101483E-5</v>
      </c>
    </row>
    <row r="13" spans="1:31" s="59" customFormat="1" ht="27.6" x14ac:dyDescent="0.3">
      <c r="A13" s="80" t="str">
        <f>GWP!A13</f>
        <v>PHA_waste+Avoided energy (incineration+MBT)</v>
      </c>
      <c r="B13" s="72">
        <v>-1.5458695919613567E-3</v>
      </c>
      <c r="C13" s="73">
        <v>-1.5478817119464457E-3</v>
      </c>
      <c r="D13" s="73">
        <v>-1.5470131707227091E-3</v>
      </c>
      <c r="E13" s="73">
        <v>-2.3673420506560338E-3</v>
      </c>
      <c r="F13" s="73">
        <v>-4.547649809726247E-3</v>
      </c>
      <c r="G13" s="74">
        <v>-4.9195038656541282E-4</v>
      </c>
      <c r="H13" s="72">
        <v>-7.7627505904302903E-3</v>
      </c>
      <c r="I13" s="73">
        <v>-7.6764869314901885E-3</v>
      </c>
      <c r="J13" s="73">
        <v>-7.5350496596799221E-3</v>
      </c>
      <c r="K13" s="73">
        <v>-7.6845395538517498E-3</v>
      </c>
      <c r="L13" s="73">
        <v>-7.6825030949103715E-3</v>
      </c>
      <c r="M13" s="74">
        <v>-3.1624680258141918E-3</v>
      </c>
      <c r="N13" s="72">
        <v>-1.5142215141605199E-4</v>
      </c>
      <c r="O13" s="73">
        <v>-1.4863785814490393E-4</v>
      </c>
      <c r="P13" s="73">
        <v>-1.4732876581428014E-4</v>
      </c>
      <c r="Q13" s="73">
        <v>-3.9540489670506933E-4</v>
      </c>
      <c r="R13" s="73">
        <v>-5.8906255061918491E-4</v>
      </c>
      <c r="S13" s="74">
        <v>-1.5011604504807142E-4</v>
      </c>
      <c r="T13" s="72">
        <v>-5.6196953752870758E-4</v>
      </c>
      <c r="U13" s="73">
        <v>-5.7047653371344084E-4</v>
      </c>
      <c r="V13" s="73">
        <v>-5.7063357513862842E-4</v>
      </c>
      <c r="W13" s="73">
        <v>-5.729194615781627E-4</v>
      </c>
      <c r="X13" s="73">
        <v>-1.6722535231447344E-3</v>
      </c>
      <c r="Y13" s="74">
        <v>-5.717123487297656E-4</v>
      </c>
      <c r="Z13" s="72">
        <v>0</v>
      </c>
      <c r="AA13" s="73">
        <v>0</v>
      </c>
      <c r="AB13" s="73">
        <v>0</v>
      </c>
      <c r="AC13" s="73">
        <v>-1.9653004641805851E-4</v>
      </c>
      <c r="AD13" s="73">
        <v>-1.1746222311621121E-4</v>
      </c>
      <c r="AE13" s="74">
        <v>0</v>
      </c>
    </row>
    <row r="14" spans="1:31" s="59" customFormat="1" x14ac:dyDescent="0.3">
      <c r="A14" s="80" t="str">
        <f>GWP!A14</f>
        <v>PHA_waste+Landfill</v>
      </c>
      <c r="B14" s="72">
        <v>0</v>
      </c>
      <c r="C14" s="73">
        <v>0</v>
      </c>
      <c r="D14" s="73">
        <v>0</v>
      </c>
      <c r="E14" s="73">
        <v>0</v>
      </c>
      <c r="F14" s="73">
        <v>0</v>
      </c>
      <c r="G14" s="74">
        <v>0</v>
      </c>
      <c r="H14" s="72">
        <v>0</v>
      </c>
      <c r="I14" s="73">
        <v>0</v>
      </c>
      <c r="J14" s="73">
        <v>0</v>
      </c>
      <c r="K14" s="73">
        <v>0</v>
      </c>
      <c r="L14" s="73">
        <v>0</v>
      </c>
      <c r="M14" s="74">
        <v>0</v>
      </c>
      <c r="N14" s="72">
        <v>6.5277183807705059E-4</v>
      </c>
      <c r="O14" s="73">
        <v>6.4052311825979653E-4</v>
      </c>
      <c r="P14" s="73">
        <v>6.3802421558041458E-4</v>
      </c>
      <c r="Q14" s="73">
        <v>0</v>
      </c>
      <c r="R14" s="73">
        <v>6.4127642958968249E-4</v>
      </c>
      <c r="S14" s="74">
        <v>6.477981923646342E-4</v>
      </c>
      <c r="T14" s="72">
        <v>0</v>
      </c>
      <c r="U14" s="73">
        <v>0</v>
      </c>
      <c r="V14" s="73">
        <v>0</v>
      </c>
      <c r="W14" s="73">
        <v>0</v>
      </c>
      <c r="X14" s="73">
        <v>0</v>
      </c>
      <c r="Y14" s="74">
        <v>0</v>
      </c>
      <c r="Z14" s="72">
        <v>1.101231902819982E-3</v>
      </c>
      <c r="AA14" s="73">
        <v>1.1067182209751007E-3</v>
      </c>
      <c r="AB14" s="73">
        <v>1.1134881818878008E-3</v>
      </c>
      <c r="AC14" s="73">
        <v>0</v>
      </c>
      <c r="AD14" s="73">
        <v>1.1376492895514801E-3</v>
      </c>
      <c r="AE14" s="74">
        <v>1.1066683046047571E-3</v>
      </c>
    </row>
    <row r="15" spans="1:31" s="59" customFormat="1" x14ac:dyDescent="0.3">
      <c r="A15" s="80" t="str">
        <f>GWP!A15</f>
        <v>PHA_waste+WWTP+dew</v>
      </c>
      <c r="B15" s="76">
        <v>3.1633793704251853E-3</v>
      </c>
      <c r="C15" s="77">
        <v>3.2076542797836376E-3</v>
      </c>
      <c r="D15" s="77">
        <v>3.1794304841170204E-3</v>
      </c>
      <c r="E15" s="77">
        <v>3.1811168131813373E-3</v>
      </c>
      <c r="F15" s="77">
        <v>2.2186843751658609E-3</v>
      </c>
      <c r="G15" s="78">
        <v>2.1589184827370089E-3</v>
      </c>
      <c r="H15" s="76">
        <v>1.3545928527114851E-3</v>
      </c>
      <c r="I15" s="77">
        <v>1.3239145233368184E-3</v>
      </c>
      <c r="J15" s="77">
        <v>1.3152902588597359E-3</v>
      </c>
      <c r="K15" s="77">
        <v>1.3528107226141351E-3</v>
      </c>
      <c r="L15" s="77">
        <v>1.3550389485276874E-3</v>
      </c>
      <c r="M15" s="78">
        <v>5.1036909366562362E-5</v>
      </c>
      <c r="N15" s="76">
        <v>2.003758669300958E-3</v>
      </c>
      <c r="O15" s="77">
        <v>2.0351362612442254E-3</v>
      </c>
      <c r="P15" s="77">
        <v>2.0167758600646204E-3</v>
      </c>
      <c r="Q15" s="77">
        <v>1.9748053254709584E-3</v>
      </c>
      <c r="R15" s="77">
        <v>1.4574191085439171E-3</v>
      </c>
      <c r="S15" s="78">
        <v>1.500783214927998E-3</v>
      </c>
      <c r="T15" s="76">
        <v>3.0002394436948725E-5</v>
      </c>
      <c r="U15" s="77">
        <v>2.9286576629347651E-5</v>
      </c>
      <c r="V15" s="77">
        <v>3.0323942616455418E-5</v>
      </c>
      <c r="W15" s="77">
        <v>2.8655419082482332E-5</v>
      </c>
      <c r="X15" s="77">
        <v>1.264752962379877E-3</v>
      </c>
      <c r="Y15" s="78">
        <v>2.9019925207137064E-5</v>
      </c>
      <c r="Z15" s="76">
        <v>2.1254884543986398E-3</v>
      </c>
      <c r="AA15" s="77">
        <v>2.1082219253940352E-3</v>
      </c>
      <c r="AB15" s="77">
        <v>2.1487484240842879E-3</v>
      </c>
      <c r="AC15" s="77">
        <v>2.1043342247472709E-3</v>
      </c>
      <c r="AD15" s="77">
        <v>1.2954026710724033E-3</v>
      </c>
      <c r="AE15" s="78">
        <v>1.3304393205713536E-3</v>
      </c>
    </row>
    <row r="16" spans="1:31" s="59" customFormat="1" x14ac:dyDescent="0.3">
      <c r="A16" s="80" t="str">
        <f>GWP!A16</f>
        <v>Food waste_CF+PHA refinery</v>
      </c>
      <c r="B16" s="69">
        <v>0</v>
      </c>
      <c r="C16" s="70">
        <v>0</v>
      </c>
      <c r="D16" s="70">
        <v>0</v>
      </c>
      <c r="E16" s="70">
        <v>0</v>
      </c>
      <c r="F16" s="70">
        <v>0</v>
      </c>
      <c r="G16" s="71">
        <v>0</v>
      </c>
      <c r="H16" s="69">
        <v>0</v>
      </c>
      <c r="I16" s="70">
        <v>0</v>
      </c>
      <c r="J16" s="70">
        <v>0</v>
      </c>
      <c r="K16" s="70">
        <v>0</v>
      </c>
      <c r="L16" s="70">
        <v>0</v>
      </c>
      <c r="M16" s="71">
        <v>0</v>
      </c>
      <c r="N16" s="69">
        <v>0</v>
      </c>
      <c r="O16" s="70">
        <v>0</v>
      </c>
      <c r="P16" s="70">
        <v>0</v>
      </c>
      <c r="Q16" s="70">
        <v>0</v>
      </c>
      <c r="R16" s="70">
        <v>0</v>
      </c>
      <c r="S16" s="71">
        <v>0</v>
      </c>
      <c r="T16" s="69">
        <v>0</v>
      </c>
      <c r="U16" s="70">
        <v>0</v>
      </c>
      <c r="V16" s="70">
        <v>0</v>
      </c>
      <c r="W16" s="70">
        <v>0</v>
      </c>
      <c r="X16" s="70">
        <v>0</v>
      </c>
      <c r="Y16" s="71">
        <v>0</v>
      </c>
      <c r="Z16" s="69">
        <v>0</v>
      </c>
      <c r="AA16" s="70">
        <v>0</v>
      </c>
      <c r="AB16" s="70">
        <v>0</v>
      </c>
      <c r="AC16" s="70">
        <v>0</v>
      </c>
      <c r="AD16" s="70">
        <v>0</v>
      </c>
      <c r="AE16" s="71">
        <v>0</v>
      </c>
    </row>
    <row r="17" spans="1:31" s="59" customFormat="1" x14ac:dyDescent="0.3">
      <c r="A17" s="80" t="str">
        <f>GWP!A17</f>
        <v>Food waste_CF+Collection</v>
      </c>
      <c r="B17" s="72">
        <v>-2.3185943972822585E-3</v>
      </c>
      <c r="C17" s="73">
        <v>-2.0027388519100508E-3</v>
      </c>
      <c r="D17" s="73">
        <v>-2.2814039557548893E-3</v>
      </c>
      <c r="E17" s="73">
        <v>-1.5380612865525897E-3</v>
      </c>
      <c r="F17" s="73">
        <v>-2.3049916057726093E-3</v>
      </c>
      <c r="G17" s="74">
        <v>-2.2629282029288517E-3</v>
      </c>
      <c r="H17" s="72">
        <v>-4.6933020440421882E-3</v>
      </c>
      <c r="I17" s="73">
        <v>-1.3879711219597845E-3</v>
      </c>
      <c r="J17" s="73">
        <v>-4.6612498599155009E-3</v>
      </c>
      <c r="K17" s="73">
        <v>-1.4303498642773854E-3</v>
      </c>
      <c r="L17" s="73">
        <v>-4.6910993715259868E-3</v>
      </c>
      <c r="M17" s="74">
        <v>-4.6752791461610668E-3</v>
      </c>
      <c r="N17" s="72">
        <v>-1.8609561440161714E-3</v>
      </c>
      <c r="O17" s="73">
        <v>-1.5639493331076062E-3</v>
      </c>
      <c r="P17" s="73">
        <v>-1.847615060959418E-3</v>
      </c>
      <c r="Q17" s="73">
        <v>-1.3876156400548856E-3</v>
      </c>
      <c r="R17" s="73">
        <v>-1.8544916452033955E-3</v>
      </c>
      <c r="S17" s="74">
        <v>-1.8294458902112E-3</v>
      </c>
      <c r="T17" s="72">
        <v>-3.2369384253085999E-3</v>
      </c>
      <c r="U17" s="73">
        <v>-7.2737297933735132E-3</v>
      </c>
      <c r="V17" s="73">
        <v>-3.3187525779105375E-3</v>
      </c>
      <c r="W17" s="73">
        <v>-7.2783466387979327E-3</v>
      </c>
      <c r="X17" s="73">
        <v>-3.2691622290056902E-3</v>
      </c>
      <c r="Y17" s="74">
        <v>-3.2555000409534916E-3</v>
      </c>
      <c r="Z17" s="72">
        <v>-1.7698891979942791E-3</v>
      </c>
      <c r="AA17" s="73">
        <v>-1.4298564072234882E-3</v>
      </c>
      <c r="AB17" s="73">
        <v>-2.6917192685143886E-3</v>
      </c>
      <c r="AC17" s="73">
        <v>-1.5744577715124581E-3</v>
      </c>
      <c r="AD17" s="73">
        <v>-1.7935863519828988E-3</v>
      </c>
      <c r="AE17" s="74">
        <v>-1.779596799080112E-3</v>
      </c>
    </row>
    <row r="18" spans="1:31" s="59" customFormat="1" x14ac:dyDescent="0.3">
      <c r="A18" s="80" t="str">
        <f>GWP!A18</f>
        <v>Food waste_CF+Direct AD</v>
      </c>
      <c r="B18" s="72">
        <v>-6.3522369851174666E-3</v>
      </c>
      <c r="C18" s="73">
        <v>0</v>
      </c>
      <c r="D18" s="73">
        <v>-6.2925052148539587E-3</v>
      </c>
      <c r="E18" s="73">
        <v>0</v>
      </c>
      <c r="F18" s="73">
        <v>-6.3116823978501078E-3</v>
      </c>
      <c r="G18" s="74">
        <v>-6.2677520955917972E-3</v>
      </c>
      <c r="H18" s="72">
        <v>-4.9138871738385152E-3</v>
      </c>
      <c r="I18" s="73">
        <v>0</v>
      </c>
      <c r="J18" s="73">
        <v>-4.9584239966530995E-3</v>
      </c>
      <c r="K18" s="73">
        <v>0</v>
      </c>
      <c r="L18" s="73">
        <v>-4.9259674515554179E-3</v>
      </c>
      <c r="M18" s="74">
        <v>-4.9655524934602438E-3</v>
      </c>
      <c r="N18" s="72">
        <v>-3.9159675789862628E-3</v>
      </c>
      <c r="O18" s="73">
        <v>-1.4142512869562713E-3</v>
      </c>
      <c r="P18" s="73">
        <v>-3.8766780119799463E-3</v>
      </c>
      <c r="Q18" s="73">
        <v>0</v>
      </c>
      <c r="R18" s="73">
        <v>-3.8886514226604925E-3</v>
      </c>
      <c r="S18" s="74">
        <v>-3.8443249248028863E-3</v>
      </c>
      <c r="T18" s="72">
        <v>0</v>
      </c>
      <c r="U18" s="73">
        <v>0</v>
      </c>
      <c r="V18" s="73">
        <v>-3.9191347817080519E-3</v>
      </c>
      <c r="W18" s="73">
        <v>0</v>
      </c>
      <c r="X18" s="73">
        <v>0</v>
      </c>
      <c r="Y18" s="74">
        <v>0</v>
      </c>
      <c r="Z18" s="72">
        <v>-2.2942330261737981E-3</v>
      </c>
      <c r="AA18" s="73">
        <v>0</v>
      </c>
      <c r="AB18" s="73">
        <v>-3.0141403409789254E-3</v>
      </c>
      <c r="AC18" s="73">
        <v>0</v>
      </c>
      <c r="AD18" s="73">
        <v>-2.2702479118951202E-3</v>
      </c>
      <c r="AE18" s="74">
        <v>-2.3310186686295782E-3</v>
      </c>
    </row>
    <row r="19" spans="1:31" s="59" customFormat="1" x14ac:dyDescent="0.3">
      <c r="A19" s="80" t="str">
        <f>GWP!A19</f>
        <v>Food waste_CF+Biogas use+avoided</v>
      </c>
      <c r="B19" s="72">
        <v>-1.9701001234263722E-2</v>
      </c>
      <c r="C19" s="73">
        <v>0</v>
      </c>
      <c r="D19" s="73">
        <v>-1.9192166122053111E-2</v>
      </c>
      <c r="E19" s="73">
        <v>0</v>
      </c>
      <c r="F19" s="73">
        <v>-1.9434141594322728E-2</v>
      </c>
      <c r="G19" s="74">
        <v>-1.9141329872909681E-2</v>
      </c>
      <c r="H19" s="72">
        <v>-2.235137938940256E-2</v>
      </c>
      <c r="I19" s="73">
        <v>0</v>
      </c>
      <c r="J19" s="73">
        <v>-2.2349578255498357E-2</v>
      </c>
      <c r="K19" s="73">
        <v>0</v>
      </c>
      <c r="L19" s="73">
        <v>-2.2185671846017923E-2</v>
      </c>
      <c r="M19" s="74">
        <v>-2.2273611906814955E-2</v>
      </c>
      <c r="N19" s="72">
        <v>-3.1419600257363886E-2</v>
      </c>
      <c r="O19" s="73">
        <v>-5.541545698120813E-3</v>
      </c>
      <c r="P19" s="73">
        <v>-3.2062488516284411E-2</v>
      </c>
      <c r="Q19" s="73">
        <v>0</v>
      </c>
      <c r="R19" s="73">
        <v>-3.1656534036803394E-2</v>
      </c>
      <c r="S19" s="74">
        <v>-3.158074988063507E-2</v>
      </c>
      <c r="T19" s="72">
        <v>0</v>
      </c>
      <c r="U19" s="73">
        <v>0</v>
      </c>
      <c r="V19" s="73">
        <v>-3.0051104153938055E-2</v>
      </c>
      <c r="W19" s="73">
        <v>0</v>
      </c>
      <c r="X19" s="73">
        <v>0</v>
      </c>
      <c r="Y19" s="74">
        <v>0</v>
      </c>
      <c r="Z19" s="72">
        <v>-2.224424651277181E-2</v>
      </c>
      <c r="AA19" s="73">
        <v>0</v>
      </c>
      <c r="AB19" s="73">
        <v>-2.9749072618002831E-2</v>
      </c>
      <c r="AC19" s="73">
        <v>0</v>
      </c>
      <c r="AD19" s="73">
        <v>-2.242049783875039E-2</v>
      </c>
      <c r="AE19" s="74">
        <v>-2.2510838610304052E-2</v>
      </c>
    </row>
    <row r="20" spans="1:31" s="59" customFormat="1" x14ac:dyDescent="0.3">
      <c r="A20" s="80" t="str">
        <f>GWP!A20</f>
        <v>Food waste_CF+Composting</v>
      </c>
      <c r="B20" s="72">
        <v>-2.9615073662041624E-3</v>
      </c>
      <c r="C20" s="73">
        <v>0</v>
      </c>
      <c r="D20" s="73">
        <v>-3.0500606754954459E-3</v>
      </c>
      <c r="E20" s="73">
        <v>0</v>
      </c>
      <c r="F20" s="73">
        <v>-2.955777383073406E-3</v>
      </c>
      <c r="G20" s="74">
        <v>-2.9827728744889546E-3</v>
      </c>
      <c r="H20" s="72">
        <v>0</v>
      </c>
      <c r="I20" s="73">
        <v>0</v>
      </c>
      <c r="J20" s="73">
        <v>0</v>
      </c>
      <c r="K20" s="73">
        <v>0</v>
      </c>
      <c r="L20" s="73">
        <v>0</v>
      </c>
      <c r="M20" s="74">
        <v>0</v>
      </c>
      <c r="N20" s="72">
        <v>-1.8493548726230546E-3</v>
      </c>
      <c r="O20" s="73">
        <v>0</v>
      </c>
      <c r="P20" s="73">
        <v>-1.8479627864546998E-3</v>
      </c>
      <c r="Q20" s="73">
        <v>0</v>
      </c>
      <c r="R20" s="73">
        <v>-1.8684820498246187E-3</v>
      </c>
      <c r="S20" s="74">
        <v>-1.8688714480711507E-3</v>
      </c>
      <c r="T20" s="72">
        <v>-4.4440766441271899E-3</v>
      </c>
      <c r="U20" s="73">
        <v>0</v>
      </c>
      <c r="V20" s="73">
        <v>0</v>
      </c>
      <c r="W20" s="73">
        <v>0</v>
      </c>
      <c r="X20" s="73">
        <v>-4.449269829911711E-3</v>
      </c>
      <c r="Y20" s="74">
        <v>-4.4473254551315811E-3</v>
      </c>
      <c r="Z20" s="72">
        <v>-2.0838529395810308E-3</v>
      </c>
      <c r="AA20" s="73">
        <v>0</v>
      </c>
      <c r="AB20" s="73">
        <v>-1.6746579765355406E-3</v>
      </c>
      <c r="AC20" s="73">
        <v>0</v>
      </c>
      <c r="AD20" s="73">
        <v>-2.0938687565804138E-3</v>
      </c>
      <c r="AE20" s="74">
        <v>-2.0856336332882365E-3</v>
      </c>
    </row>
    <row r="21" spans="1:31" s="59" customFormat="1" x14ac:dyDescent="0.3">
      <c r="A21" s="80" t="str">
        <f>GWP!A21</f>
        <v>Food waste_CF+UOL</v>
      </c>
      <c r="B21" s="72">
        <v>1.0415985740223489E-2</v>
      </c>
      <c r="C21" s="73">
        <v>0</v>
      </c>
      <c r="D21" s="73">
        <v>1.065734750569393E-2</v>
      </c>
      <c r="E21" s="73">
        <v>0</v>
      </c>
      <c r="F21" s="73">
        <v>1.0569472976519324E-2</v>
      </c>
      <c r="G21" s="74">
        <v>1.0603458661711638E-2</v>
      </c>
      <c r="H21" s="72">
        <v>3.2238309831814811E-2</v>
      </c>
      <c r="I21" s="73">
        <v>0</v>
      </c>
      <c r="J21" s="73">
        <v>3.1831951429219109E-2</v>
      </c>
      <c r="K21" s="73">
        <v>0</v>
      </c>
      <c r="L21" s="73">
        <v>3.2201261351494086E-2</v>
      </c>
      <c r="M21" s="74">
        <v>3.1912864412678155E-2</v>
      </c>
      <c r="N21" s="72">
        <v>1.3346620958052819E-2</v>
      </c>
      <c r="O21" s="73">
        <v>0</v>
      </c>
      <c r="P21" s="73">
        <v>1.3608311336737641E-2</v>
      </c>
      <c r="Q21" s="73">
        <v>0</v>
      </c>
      <c r="R21" s="73">
        <v>1.3426781455186077E-2</v>
      </c>
      <c r="S21" s="74">
        <v>1.3447605127565482E-2</v>
      </c>
      <c r="T21" s="72">
        <v>1.8478765472454018E-2</v>
      </c>
      <c r="U21" s="73">
        <v>0</v>
      </c>
      <c r="V21" s="73">
        <v>3.3712410816842807E-2</v>
      </c>
      <c r="W21" s="73">
        <v>0</v>
      </c>
      <c r="X21" s="73">
        <v>1.8283727913480714E-2</v>
      </c>
      <c r="Y21" s="74">
        <v>1.8387345203188677E-2</v>
      </c>
      <c r="Z21" s="72">
        <v>1.8099510136779649E-2</v>
      </c>
      <c r="AA21" s="73">
        <v>0</v>
      </c>
      <c r="AB21" s="73">
        <v>1.6409481283570941E-2</v>
      </c>
      <c r="AC21" s="73">
        <v>0</v>
      </c>
      <c r="AD21" s="73">
        <v>1.7881909039226491E-2</v>
      </c>
      <c r="AE21" s="74">
        <v>1.7973946144990462E-2</v>
      </c>
    </row>
    <row r="22" spans="1:31" s="59" customFormat="1" x14ac:dyDescent="0.3">
      <c r="A22" s="80" t="str">
        <f>GWP!A22</f>
        <v>Food waste_CF+Incineration+MBT(direct)</v>
      </c>
      <c r="B22" s="72">
        <v>-3.0898952000388276E-3</v>
      </c>
      <c r="C22" s="73">
        <v>-2.6899659917025382E-2</v>
      </c>
      <c r="D22" s="73">
        <v>-3.1285178518441229E-3</v>
      </c>
      <c r="E22" s="73">
        <v>-5.8828371606543625E-2</v>
      </c>
      <c r="F22" s="73">
        <v>-3.1364479968067926E-3</v>
      </c>
      <c r="G22" s="74">
        <v>-3.0294639595317796E-3</v>
      </c>
      <c r="H22" s="72">
        <v>-5.6551508791194815E-3</v>
      </c>
      <c r="I22" s="73">
        <v>-5.189540967826152E-2</v>
      </c>
      <c r="J22" s="73">
        <v>-5.7332153219882866E-3</v>
      </c>
      <c r="K22" s="73">
        <v>-5.1928843160647394E-2</v>
      </c>
      <c r="L22" s="73">
        <v>-5.6259724531143784E-3</v>
      </c>
      <c r="M22" s="74">
        <v>-5.7237158331884643E-3</v>
      </c>
      <c r="N22" s="72">
        <v>-2.3114222846771621E-3</v>
      </c>
      <c r="O22" s="73">
        <v>-1.9080336677615418E-2</v>
      </c>
      <c r="P22" s="73">
        <v>-2.2875894939694869E-3</v>
      </c>
      <c r="Q22" s="73">
        <v>-4.9096205285330118E-2</v>
      </c>
      <c r="R22" s="73">
        <v>-2.3051000815468583E-3</v>
      </c>
      <c r="S22" s="74">
        <v>-2.2789391438477941E-3</v>
      </c>
      <c r="T22" s="72">
        <v>-4.6999062419802572E-4</v>
      </c>
      <c r="U22" s="73">
        <v>-5.659785425963465E-2</v>
      </c>
      <c r="V22" s="73">
        <v>-6.0878222398996987E-3</v>
      </c>
      <c r="W22" s="73">
        <v>-5.5469933805077858E-2</v>
      </c>
      <c r="X22" s="73">
        <v>-4.8284973386006303E-4</v>
      </c>
      <c r="Y22" s="74">
        <v>-4.7323250221397584E-4</v>
      </c>
      <c r="Z22" s="72">
        <v>-7.4111150109325275E-5</v>
      </c>
      <c r="AA22" s="73">
        <v>-8.4373257133256679E-4</v>
      </c>
      <c r="AB22" s="73">
        <v>-9.5954764343797141E-5</v>
      </c>
      <c r="AC22" s="73">
        <v>-4.5269677155872434E-2</v>
      </c>
      <c r="AD22" s="73">
        <v>-7.5546222817649095E-5</v>
      </c>
      <c r="AE22" s="74">
        <v>-7.3715289908470339E-5</v>
      </c>
    </row>
    <row r="23" spans="1:31" s="59" customFormat="1" ht="27.6" x14ac:dyDescent="0.3">
      <c r="A23" s="80" t="str">
        <f>GWP!A23</f>
        <v>Food waste_CF+Avoided energy (incineration+MBT)</v>
      </c>
      <c r="B23" s="72">
        <v>4.8363508726650473E-4</v>
      </c>
      <c r="C23" s="73">
        <v>4.4900289148218494E-3</v>
      </c>
      <c r="D23" s="73">
        <v>4.8517792736900667E-4</v>
      </c>
      <c r="E23" s="73">
        <v>1.2083826128646143E-2</v>
      </c>
      <c r="F23" s="73">
        <v>4.8990445064242398E-4</v>
      </c>
      <c r="G23" s="74">
        <v>4.7888039115071278E-4</v>
      </c>
      <c r="H23" s="72">
        <v>3.6636982070435953E-3</v>
      </c>
      <c r="I23" s="73">
        <v>3.2703811610302141E-2</v>
      </c>
      <c r="J23" s="73">
        <v>3.568408636755113E-3</v>
      </c>
      <c r="K23" s="73">
        <v>3.2973259395049317E-2</v>
      </c>
      <c r="L23" s="73">
        <v>3.5744659618520596E-3</v>
      </c>
      <c r="M23" s="74">
        <v>3.6848646924832447E-3</v>
      </c>
      <c r="N23" s="72">
        <v>1.4349706828208916E-4</v>
      </c>
      <c r="O23" s="73">
        <v>1.3519045554322563E-3</v>
      </c>
      <c r="P23" s="73">
        <v>1.3942151609445163E-4</v>
      </c>
      <c r="Q23" s="73">
        <v>3.6178645338023683E-3</v>
      </c>
      <c r="R23" s="73">
        <v>1.4237715106476308E-4</v>
      </c>
      <c r="S23" s="74">
        <v>1.4204776883494828E-4</v>
      </c>
      <c r="T23" s="72">
        <v>7.000060175026597E-5</v>
      </c>
      <c r="U23" s="73">
        <v>8.6249154658718345E-3</v>
      </c>
      <c r="V23" s="73">
        <v>9.3601074095261885E-4</v>
      </c>
      <c r="W23" s="73">
        <v>8.454157196984181E-3</v>
      </c>
      <c r="X23" s="73">
        <v>7.1322476235327994E-5</v>
      </c>
      <c r="Y23" s="74">
        <v>7.1260088901326668E-5</v>
      </c>
      <c r="Z23" s="72">
        <v>0</v>
      </c>
      <c r="AA23" s="73">
        <v>0</v>
      </c>
      <c r="AB23" s="73">
        <v>0</v>
      </c>
      <c r="AC23" s="73">
        <v>1.7693660439271099E-3</v>
      </c>
      <c r="AD23" s="73">
        <v>0</v>
      </c>
      <c r="AE23" s="74">
        <v>0</v>
      </c>
    </row>
    <row r="24" spans="1:31" s="59" customFormat="1" x14ac:dyDescent="0.3">
      <c r="A24" s="80" t="str">
        <f>GWP!A24</f>
        <v>Food waste_CF+Landfill</v>
      </c>
      <c r="B24" s="72">
        <v>0</v>
      </c>
      <c r="C24" s="73">
        <v>0</v>
      </c>
      <c r="D24" s="73">
        <v>0</v>
      </c>
      <c r="E24" s="73">
        <v>0</v>
      </c>
      <c r="F24" s="73">
        <v>0</v>
      </c>
      <c r="G24" s="74">
        <v>0</v>
      </c>
      <c r="H24" s="72">
        <v>0</v>
      </c>
      <c r="I24" s="73">
        <v>0</v>
      </c>
      <c r="J24" s="73">
        <v>0</v>
      </c>
      <c r="K24" s="73">
        <v>0</v>
      </c>
      <c r="L24" s="73">
        <v>0</v>
      </c>
      <c r="M24" s="74">
        <v>0</v>
      </c>
      <c r="N24" s="72">
        <v>-6.8444189684405989E-4</v>
      </c>
      <c r="O24" s="73">
        <v>-5.8325409747640583E-3</v>
      </c>
      <c r="P24" s="73">
        <v>-6.7016019185116673E-4</v>
      </c>
      <c r="Q24" s="73">
        <v>0</v>
      </c>
      <c r="R24" s="73">
        <v>-6.733712180779115E-4</v>
      </c>
      <c r="S24" s="74">
        <v>-6.798310867450649E-4</v>
      </c>
      <c r="T24" s="72">
        <v>0</v>
      </c>
      <c r="U24" s="73">
        <v>0</v>
      </c>
      <c r="V24" s="73">
        <v>0</v>
      </c>
      <c r="W24" s="73">
        <v>0</v>
      </c>
      <c r="X24" s="73">
        <v>0</v>
      </c>
      <c r="Y24" s="74">
        <v>0</v>
      </c>
      <c r="Z24" s="72">
        <v>-8.7012607775812788E-4</v>
      </c>
      <c r="AA24" s="73">
        <v>-1.0141090257406357E-2</v>
      </c>
      <c r="AB24" s="73">
        <v>-1.138422795743459E-3</v>
      </c>
      <c r="AC24" s="73">
        <v>0</v>
      </c>
      <c r="AD24" s="73">
        <v>-8.9753360093941189E-4</v>
      </c>
      <c r="AE24" s="74">
        <v>-8.7419557823535025E-4</v>
      </c>
    </row>
    <row r="25" spans="1:31" s="59" customFormat="1" x14ac:dyDescent="0.3">
      <c r="A25" s="80" t="str">
        <f>GWP!A25</f>
        <v>Food waste_CF+WWTP+dew</v>
      </c>
      <c r="B25" s="76">
        <v>-1.4399859793057905E-3</v>
      </c>
      <c r="C25" s="77">
        <v>0</v>
      </c>
      <c r="D25" s="77">
        <v>-1.4458555348322742E-3</v>
      </c>
      <c r="E25" s="77">
        <v>0</v>
      </c>
      <c r="F25" s="77">
        <v>-1.4802761001416187E-3</v>
      </c>
      <c r="G25" s="78">
        <v>-1.4367618274057415E-3</v>
      </c>
      <c r="H25" s="76">
        <v>0</v>
      </c>
      <c r="I25" s="77">
        <v>0</v>
      </c>
      <c r="J25" s="77">
        <v>0</v>
      </c>
      <c r="K25" s="77">
        <v>0</v>
      </c>
      <c r="L25" s="77">
        <v>0</v>
      </c>
      <c r="M25" s="78">
        <v>0</v>
      </c>
      <c r="N25" s="76">
        <v>3.1499292519872883E-3</v>
      </c>
      <c r="O25" s="77">
        <v>8.3781729252540302E-5</v>
      </c>
      <c r="P25" s="77">
        <v>3.0694593215427998E-3</v>
      </c>
      <c r="Q25" s="77">
        <v>0</v>
      </c>
      <c r="R25" s="77">
        <v>3.1497808756132625E-3</v>
      </c>
      <c r="S25" s="78">
        <v>3.0354071127307444E-3</v>
      </c>
      <c r="T25" s="76">
        <v>0</v>
      </c>
      <c r="U25" s="77">
        <v>0</v>
      </c>
      <c r="V25" s="77">
        <v>0</v>
      </c>
      <c r="W25" s="77">
        <v>0</v>
      </c>
      <c r="X25" s="77">
        <v>0</v>
      </c>
      <c r="Y25" s="78">
        <v>0</v>
      </c>
      <c r="Z25" s="76">
        <v>-6.0984992360421425E-4</v>
      </c>
      <c r="AA25" s="77">
        <v>0</v>
      </c>
      <c r="AB25" s="77">
        <v>-8.3041957330440524E-4</v>
      </c>
      <c r="AC25" s="77">
        <v>0</v>
      </c>
      <c r="AD25" s="77">
        <v>-5.9286629761098376E-4</v>
      </c>
      <c r="AE25" s="78">
        <v>-6.1189333378502519E-4</v>
      </c>
    </row>
    <row r="26" spans="1:31" s="59" customFormat="1" x14ac:dyDescent="0.3">
      <c r="A26" s="80" t="str">
        <f>GWP!A26</f>
        <v>Sludge_CF+PHA refinery</v>
      </c>
      <c r="B26" s="69">
        <v>0</v>
      </c>
      <c r="C26" s="70">
        <v>0</v>
      </c>
      <c r="D26" s="70">
        <v>0</v>
      </c>
      <c r="E26" s="70">
        <v>0</v>
      </c>
      <c r="F26" s="70">
        <v>0</v>
      </c>
      <c r="G26" s="71">
        <v>0</v>
      </c>
      <c r="H26" s="69">
        <v>0</v>
      </c>
      <c r="I26" s="70">
        <v>0</v>
      </c>
      <c r="J26" s="70">
        <v>0</v>
      </c>
      <c r="K26" s="70">
        <v>0</v>
      </c>
      <c r="L26" s="70">
        <v>0</v>
      </c>
      <c r="M26" s="71">
        <v>0</v>
      </c>
      <c r="N26" s="69">
        <v>0</v>
      </c>
      <c r="O26" s="70">
        <v>0</v>
      </c>
      <c r="P26" s="70">
        <v>0</v>
      </c>
      <c r="Q26" s="70">
        <v>0</v>
      </c>
      <c r="R26" s="70">
        <v>0</v>
      </c>
      <c r="S26" s="71">
        <v>0</v>
      </c>
      <c r="T26" s="69">
        <v>0</v>
      </c>
      <c r="U26" s="70">
        <v>0</v>
      </c>
      <c r="V26" s="70">
        <v>0</v>
      </c>
      <c r="W26" s="70">
        <v>0</v>
      </c>
      <c r="X26" s="70">
        <v>0</v>
      </c>
      <c r="Y26" s="71">
        <v>0</v>
      </c>
      <c r="Z26" s="69">
        <v>0</v>
      </c>
      <c r="AA26" s="70">
        <v>0</v>
      </c>
      <c r="AB26" s="70">
        <v>0</v>
      </c>
      <c r="AC26" s="70">
        <v>0</v>
      </c>
      <c r="AD26" s="70">
        <v>0</v>
      </c>
      <c r="AE26" s="71">
        <v>0</v>
      </c>
    </row>
    <row r="27" spans="1:31" s="59" customFormat="1" x14ac:dyDescent="0.3">
      <c r="A27" s="80" t="str">
        <f>GWP!A27</f>
        <v>Sludge_CF+Collection</v>
      </c>
      <c r="B27" s="72">
        <v>0</v>
      </c>
      <c r="C27" s="73">
        <v>0</v>
      </c>
      <c r="D27" s="73">
        <v>0</v>
      </c>
      <c r="E27" s="73">
        <v>0</v>
      </c>
      <c r="F27" s="73">
        <v>0</v>
      </c>
      <c r="G27" s="74">
        <v>0</v>
      </c>
      <c r="H27" s="72">
        <v>0</v>
      </c>
      <c r="I27" s="73">
        <v>0</v>
      </c>
      <c r="J27" s="73">
        <v>0</v>
      </c>
      <c r="K27" s="73">
        <v>0</v>
      </c>
      <c r="L27" s="73">
        <v>0</v>
      </c>
      <c r="M27" s="74">
        <v>0</v>
      </c>
      <c r="N27" s="72">
        <v>0</v>
      </c>
      <c r="O27" s="73">
        <v>0</v>
      </c>
      <c r="P27" s="73">
        <v>0</v>
      </c>
      <c r="Q27" s="73">
        <v>0</v>
      </c>
      <c r="R27" s="73">
        <v>0</v>
      </c>
      <c r="S27" s="74">
        <v>0</v>
      </c>
      <c r="T27" s="72">
        <v>0</v>
      </c>
      <c r="U27" s="73">
        <v>0</v>
      </c>
      <c r="V27" s="73">
        <v>0</v>
      </c>
      <c r="W27" s="73">
        <v>0</v>
      </c>
      <c r="X27" s="73">
        <v>0</v>
      </c>
      <c r="Y27" s="74">
        <v>0</v>
      </c>
      <c r="Z27" s="72">
        <v>0</v>
      </c>
      <c r="AA27" s="73">
        <v>0</v>
      </c>
      <c r="AB27" s="73">
        <v>0</v>
      </c>
      <c r="AC27" s="73">
        <v>0</v>
      </c>
      <c r="AD27" s="73">
        <v>0</v>
      </c>
      <c r="AE27" s="74">
        <v>0</v>
      </c>
    </row>
    <row r="28" spans="1:31" s="59" customFormat="1" x14ac:dyDescent="0.3">
      <c r="A28" s="80" t="str">
        <f>GWP!A28</f>
        <v>Sludge_CF+Direct AD</v>
      </c>
      <c r="B28" s="72">
        <v>-1.6030172715300144E-3</v>
      </c>
      <c r="C28" s="73">
        <v>-1.5832262113778524E-3</v>
      </c>
      <c r="D28" s="73">
        <v>-1.5869499930024037E-3</v>
      </c>
      <c r="E28" s="73">
        <v>-1.6092679037384393E-3</v>
      </c>
      <c r="F28" s="73">
        <v>-4.8944268305122617E-3</v>
      </c>
      <c r="G28" s="74">
        <v>-4.8534472479906474E-3</v>
      </c>
      <c r="H28" s="72">
        <v>-3.9479118006495199E-3</v>
      </c>
      <c r="I28" s="73">
        <v>-4.0044004804562347E-3</v>
      </c>
      <c r="J28" s="73">
        <v>-4.00404322900121E-3</v>
      </c>
      <c r="K28" s="73">
        <v>-3.9656088957237788E-3</v>
      </c>
      <c r="L28" s="73">
        <v>-3.9577411479697726E-3</v>
      </c>
      <c r="M28" s="74">
        <v>-3.986405774176474E-3</v>
      </c>
      <c r="N28" s="72">
        <v>-1.9610936447404942E-3</v>
      </c>
      <c r="O28" s="73">
        <v>-1.9235291437737475E-3</v>
      </c>
      <c r="P28" s="73">
        <v>-1.9308581777474141E-3</v>
      </c>
      <c r="Q28" s="73">
        <v>-1.9689794796910113E-3</v>
      </c>
      <c r="R28" s="73">
        <v>-2.998871013722728E-3</v>
      </c>
      <c r="S28" s="74">
        <v>-2.947606850452237E-3</v>
      </c>
      <c r="T28" s="72">
        <v>-1.6899384741395395E-3</v>
      </c>
      <c r="U28" s="73">
        <v>-1.7220017853182465E-3</v>
      </c>
      <c r="V28" s="73">
        <v>-1.692245107667619E-3</v>
      </c>
      <c r="W28" s="73">
        <v>-1.7244377757618561E-3</v>
      </c>
      <c r="X28" s="73">
        <v>-1.7017244051287274E-3</v>
      </c>
      <c r="Y28" s="74">
        <v>-1.6920030579354816E-3</v>
      </c>
      <c r="Z28" s="72">
        <v>-1.5751672914498234E-3</v>
      </c>
      <c r="AA28" s="73">
        <v>-1.5894435484553062E-3</v>
      </c>
      <c r="AB28" s="73">
        <v>-1.5649999578318467E-3</v>
      </c>
      <c r="AC28" s="73">
        <v>-1.5762074723650484E-3</v>
      </c>
      <c r="AD28" s="73">
        <v>-5.3784420285054018E-3</v>
      </c>
      <c r="AE28" s="74">
        <v>-5.5078831720442563E-3</v>
      </c>
    </row>
    <row r="29" spans="1:31" s="59" customFormat="1" x14ac:dyDescent="0.3">
      <c r="A29" s="80" t="str">
        <f>GWP!A29</f>
        <v>Sludge_CF+Biogas use+avoided</v>
      </c>
      <c r="B29" s="72">
        <v>-2.3088694046655973E-3</v>
      </c>
      <c r="C29" s="73">
        <v>-2.2957824188165766E-3</v>
      </c>
      <c r="D29" s="73">
        <v>-2.2927408982210732E-3</v>
      </c>
      <c r="E29" s="73">
        <v>-2.2910733762637266E-3</v>
      </c>
      <c r="F29" s="73">
        <v>-5.6072043123259882E-3</v>
      </c>
      <c r="G29" s="74">
        <v>-5.5400885640076074E-3</v>
      </c>
      <c r="H29" s="72">
        <v>-4.990289151891536E-3</v>
      </c>
      <c r="I29" s="73">
        <v>-4.9814782385529961E-3</v>
      </c>
      <c r="J29" s="73">
        <v>-5.0169089911253099E-3</v>
      </c>
      <c r="K29" s="73">
        <v>-5.0149878255736947E-3</v>
      </c>
      <c r="L29" s="73">
        <v>-4.9824671353326626E-3</v>
      </c>
      <c r="M29" s="74">
        <v>-5.0432995767051517E-3</v>
      </c>
      <c r="N29" s="72">
        <v>-4.1792438472059105E-3</v>
      </c>
      <c r="O29" s="73">
        <v>-4.2159043800620421E-3</v>
      </c>
      <c r="P29" s="73">
        <v>-4.2267012442234056E-3</v>
      </c>
      <c r="Q29" s="73">
        <v>-4.1909416379608726E-3</v>
      </c>
      <c r="R29" s="73">
        <v>-6.3965149404202502E-3</v>
      </c>
      <c r="S29" s="74">
        <v>-6.3873454637381252E-3</v>
      </c>
      <c r="T29" s="72">
        <v>-6.2749999018469945E-3</v>
      </c>
      <c r="U29" s="73">
        <v>-6.233937999682141E-3</v>
      </c>
      <c r="V29" s="73">
        <v>-6.1396903212674559E-3</v>
      </c>
      <c r="W29" s="73">
        <v>-6.1646564440666898E-3</v>
      </c>
      <c r="X29" s="73">
        <v>-6.2201652789738169E-3</v>
      </c>
      <c r="Y29" s="74">
        <v>-6.269312316921234E-3</v>
      </c>
      <c r="Z29" s="72">
        <v>-3.8931782717811438E-3</v>
      </c>
      <c r="AA29" s="73">
        <v>-3.9587436794509545E-3</v>
      </c>
      <c r="AB29" s="73">
        <v>-3.943849853335262E-3</v>
      </c>
      <c r="AC29" s="73">
        <v>-3.9230941559264161E-3</v>
      </c>
      <c r="AD29" s="73">
        <v>-8.3509336108433634E-3</v>
      </c>
      <c r="AE29" s="74">
        <v>-8.2626567364571697E-3</v>
      </c>
    </row>
    <row r="30" spans="1:31" s="59" customFormat="1" x14ac:dyDescent="0.3">
      <c r="A30" s="80" t="str">
        <f>GWP!A30</f>
        <v>Sludge_CF+Composting</v>
      </c>
      <c r="B30" s="72">
        <v>-1.3313941143602668E-3</v>
      </c>
      <c r="C30" s="73">
        <v>-1.3309957111286319E-3</v>
      </c>
      <c r="D30" s="73">
        <v>-1.3302694372465998E-3</v>
      </c>
      <c r="E30" s="73">
        <v>-1.334666732473902E-3</v>
      </c>
      <c r="F30" s="73">
        <v>0</v>
      </c>
      <c r="G30" s="74">
        <v>-4.065247823938173E-3</v>
      </c>
      <c r="H30" s="72">
        <v>0</v>
      </c>
      <c r="I30" s="73">
        <v>0</v>
      </c>
      <c r="J30" s="73">
        <v>0</v>
      </c>
      <c r="K30" s="73">
        <v>0</v>
      </c>
      <c r="L30" s="73">
        <v>0</v>
      </c>
      <c r="M30" s="74">
        <v>0</v>
      </c>
      <c r="N30" s="72">
        <v>-8.1513282932684449E-4</v>
      </c>
      <c r="O30" s="73">
        <v>-8.1483991120270718E-4</v>
      </c>
      <c r="P30" s="73">
        <v>-8.1316604629940901E-4</v>
      </c>
      <c r="Q30" s="73">
        <v>-8.1336989961522095E-4</v>
      </c>
      <c r="R30" s="73">
        <v>0</v>
      </c>
      <c r="S30" s="74">
        <v>-1.9677986146657174E-3</v>
      </c>
      <c r="T30" s="72">
        <v>0</v>
      </c>
      <c r="U30" s="73">
        <v>0</v>
      </c>
      <c r="V30" s="73">
        <v>0</v>
      </c>
      <c r="W30" s="73">
        <v>0</v>
      </c>
      <c r="X30" s="73">
        <v>0</v>
      </c>
      <c r="Y30" s="74">
        <v>0</v>
      </c>
      <c r="Z30" s="72">
        <v>-1.2152345556103652E-3</v>
      </c>
      <c r="AA30" s="73">
        <v>-1.2153761635662079E-3</v>
      </c>
      <c r="AB30" s="73">
        <v>-1.2206921283011195E-3</v>
      </c>
      <c r="AC30" s="73">
        <v>-1.2139217641048399E-3</v>
      </c>
      <c r="AD30" s="73">
        <v>0</v>
      </c>
      <c r="AE30" s="74">
        <v>-2.7906233618270916E-3</v>
      </c>
    </row>
    <row r="31" spans="1:31" s="59" customFormat="1" x14ac:dyDescent="0.3">
      <c r="A31" s="80" t="str">
        <f>GWP!A31</f>
        <v>Sludge_CF+UOL</v>
      </c>
      <c r="B31" s="72">
        <v>2.4700327320267803E-2</v>
      </c>
      <c r="C31" s="73">
        <v>2.5259654000589448E-2</v>
      </c>
      <c r="D31" s="73">
        <v>2.5308950119256195E-2</v>
      </c>
      <c r="E31" s="73">
        <v>2.5113119521561252E-2</v>
      </c>
      <c r="F31" s="73">
        <v>0</v>
      </c>
      <c r="G31" s="74">
        <v>1.9763470643312513E-2</v>
      </c>
      <c r="H31" s="72">
        <v>0</v>
      </c>
      <c r="I31" s="73">
        <v>0</v>
      </c>
      <c r="J31" s="73">
        <v>0</v>
      </c>
      <c r="K31" s="73">
        <v>0</v>
      </c>
      <c r="L31" s="73">
        <v>0</v>
      </c>
      <c r="M31" s="74">
        <v>4.2988136929639924E-2</v>
      </c>
      <c r="N31" s="72">
        <v>1.5896307186515895E-2</v>
      </c>
      <c r="O31" s="73">
        <v>1.5950479905617456E-2</v>
      </c>
      <c r="P31" s="73">
        <v>1.6162670604434923E-2</v>
      </c>
      <c r="Q31" s="73">
        <v>1.5935599214330416E-2</v>
      </c>
      <c r="R31" s="73">
        <v>0</v>
      </c>
      <c r="S31" s="74">
        <v>1.763308516181139E-2</v>
      </c>
      <c r="T31" s="72">
        <v>7.363925878010831E-2</v>
      </c>
      <c r="U31" s="73">
        <v>7.246864312611706E-2</v>
      </c>
      <c r="V31" s="73">
        <v>7.2847892279625723E-2</v>
      </c>
      <c r="W31" s="73">
        <v>7.3559031072636671E-2</v>
      </c>
      <c r="X31" s="73">
        <v>0</v>
      </c>
      <c r="Y31" s="74">
        <v>7.336111751341419E-2</v>
      </c>
      <c r="Z31" s="72">
        <v>1.8611406490579355E-2</v>
      </c>
      <c r="AA31" s="73">
        <v>1.8527851244703335E-2</v>
      </c>
      <c r="AB31" s="73">
        <v>1.8913578305359603E-2</v>
      </c>
      <c r="AC31" s="73">
        <v>1.8537420091086877E-2</v>
      </c>
      <c r="AD31" s="73">
        <v>0</v>
      </c>
      <c r="AE31" s="74">
        <v>1.8406337334347357E-2</v>
      </c>
    </row>
    <row r="32" spans="1:31" s="59" customFormat="1" x14ac:dyDescent="0.3">
      <c r="A32" s="80" t="str">
        <f>GWP!A32</f>
        <v>Sludge_CF+Incineration+MBT(direct)</v>
      </c>
      <c r="B32" s="72">
        <v>-1.6182640563292376E-3</v>
      </c>
      <c r="C32" s="73">
        <v>-1.6236245689477547E-3</v>
      </c>
      <c r="D32" s="73">
        <v>-1.6269100625236953E-3</v>
      </c>
      <c r="E32" s="73">
        <v>-1.5861370664345998E-3</v>
      </c>
      <c r="F32" s="73">
        <v>-1.3615705848655169E-2</v>
      </c>
      <c r="G32" s="74">
        <v>0</v>
      </c>
      <c r="H32" s="72">
        <v>-1.0342005252392801E-2</v>
      </c>
      <c r="I32" s="73">
        <v>-1.0537615251984173E-2</v>
      </c>
      <c r="J32" s="73">
        <v>-1.0609206298294684E-2</v>
      </c>
      <c r="K32" s="73">
        <v>-1.055381697365999E-2</v>
      </c>
      <c r="L32" s="73">
        <v>-1.0402098926850048E-2</v>
      </c>
      <c r="M32" s="74">
        <v>0</v>
      </c>
      <c r="N32" s="72">
        <v>0</v>
      </c>
      <c r="O32" s="73">
        <v>0</v>
      </c>
      <c r="P32" s="73">
        <v>0</v>
      </c>
      <c r="Q32" s="73">
        <v>0</v>
      </c>
      <c r="R32" s="73">
        <v>-6.0805608757774788E-3</v>
      </c>
      <c r="S32" s="74">
        <v>0</v>
      </c>
      <c r="T32" s="72">
        <v>0</v>
      </c>
      <c r="U32" s="73">
        <v>0</v>
      </c>
      <c r="V32" s="73">
        <v>0</v>
      </c>
      <c r="W32" s="73">
        <v>0</v>
      </c>
      <c r="X32" s="73">
        <v>-1.0037051409488074E-2</v>
      </c>
      <c r="Y32" s="74">
        <v>0</v>
      </c>
      <c r="Z32" s="72">
        <v>0</v>
      </c>
      <c r="AA32" s="73">
        <v>0</v>
      </c>
      <c r="AB32" s="73">
        <v>0</v>
      </c>
      <c r="AC32" s="73">
        <v>0</v>
      </c>
      <c r="AD32" s="73">
        <v>-9.3758177573846184E-3</v>
      </c>
      <c r="AE32" s="74">
        <v>0</v>
      </c>
    </row>
    <row r="33" spans="1:31" s="59" customFormat="1" ht="27.6" x14ac:dyDescent="0.3">
      <c r="A33" s="80" t="str">
        <f>GWP!A33</f>
        <v>Sludge_CF+Avoided energy (incineration+MBT)</v>
      </c>
      <c r="B33" s="72">
        <v>2.7924010165186519E-4</v>
      </c>
      <c r="C33" s="73">
        <v>2.7820629367067022E-4</v>
      </c>
      <c r="D33" s="73">
        <v>2.7880884497917139E-4</v>
      </c>
      <c r="E33" s="73">
        <v>2.7925393982480861E-4</v>
      </c>
      <c r="F33" s="73">
        <v>2.2741369708546072E-3</v>
      </c>
      <c r="G33" s="74">
        <v>0</v>
      </c>
      <c r="H33" s="72">
        <v>1.5001597563891246E-3</v>
      </c>
      <c r="I33" s="73">
        <v>1.4996692106157982E-3</v>
      </c>
      <c r="J33" s="73">
        <v>1.4694591569695149E-3</v>
      </c>
      <c r="K33" s="73">
        <v>1.4881701362448329E-3</v>
      </c>
      <c r="L33" s="73">
        <v>1.4895487942668572E-3</v>
      </c>
      <c r="M33" s="74">
        <v>0</v>
      </c>
      <c r="N33" s="72">
        <v>0</v>
      </c>
      <c r="O33" s="73">
        <v>0</v>
      </c>
      <c r="P33" s="73">
        <v>0</v>
      </c>
      <c r="Q33" s="73">
        <v>0</v>
      </c>
      <c r="R33" s="73">
        <v>1.397058532793861E-3</v>
      </c>
      <c r="S33" s="74">
        <v>0</v>
      </c>
      <c r="T33" s="72">
        <v>0</v>
      </c>
      <c r="U33" s="73">
        <v>0</v>
      </c>
      <c r="V33" s="73">
        <v>0</v>
      </c>
      <c r="W33" s="73">
        <v>0</v>
      </c>
      <c r="X33" s="73">
        <v>9.6324460962514988E-4</v>
      </c>
      <c r="Y33" s="74">
        <v>0</v>
      </c>
      <c r="Z33" s="72">
        <v>0</v>
      </c>
      <c r="AA33" s="73">
        <v>0</v>
      </c>
      <c r="AB33" s="73">
        <v>0</v>
      </c>
      <c r="AC33" s="73">
        <v>0</v>
      </c>
      <c r="AD33" s="73">
        <v>1.5775888503141038E-4</v>
      </c>
      <c r="AE33" s="74">
        <v>0</v>
      </c>
    </row>
    <row r="34" spans="1:31" s="59" customFormat="1" x14ac:dyDescent="0.3">
      <c r="A34" s="80" t="str">
        <f>GWP!A34</f>
        <v>Sludge_CF+Landfill</v>
      </c>
      <c r="B34" s="72">
        <v>0</v>
      </c>
      <c r="C34" s="73">
        <v>0</v>
      </c>
      <c r="D34" s="73">
        <v>0</v>
      </c>
      <c r="E34" s="73">
        <v>0</v>
      </c>
      <c r="F34" s="73">
        <v>0</v>
      </c>
      <c r="G34" s="74">
        <v>0</v>
      </c>
      <c r="H34" s="72">
        <v>0</v>
      </c>
      <c r="I34" s="73">
        <v>0</v>
      </c>
      <c r="J34" s="73">
        <v>0</v>
      </c>
      <c r="K34" s="73">
        <v>0</v>
      </c>
      <c r="L34" s="73">
        <v>0</v>
      </c>
      <c r="M34" s="74">
        <v>0</v>
      </c>
      <c r="N34" s="72">
        <v>0</v>
      </c>
      <c r="O34" s="73">
        <v>0</v>
      </c>
      <c r="P34" s="73">
        <v>0</v>
      </c>
      <c r="Q34" s="73">
        <v>0</v>
      </c>
      <c r="R34" s="73">
        <v>0</v>
      </c>
      <c r="S34" s="74">
        <v>0</v>
      </c>
      <c r="T34" s="72">
        <v>0</v>
      </c>
      <c r="U34" s="73">
        <v>0</v>
      </c>
      <c r="V34" s="73">
        <v>0</v>
      </c>
      <c r="W34" s="73">
        <v>0</v>
      </c>
      <c r="X34" s="73">
        <v>0</v>
      </c>
      <c r="Y34" s="74">
        <v>0</v>
      </c>
      <c r="Z34" s="72">
        <v>0</v>
      </c>
      <c r="AA34" s="73">
        <v>0</v>
      </c>
      <c r="AB34" s="73">
        <v>0</v>
      </c>
      <c r="AC34" s="73">
        <v>0</v>
      </c>
      <c r="AD34" s="73">
        <v>0</v>
      </c>
      <c r="AE34" s="74">
        <v>0</v>
      </c>
    </row>
    <row r="35" spans="1:31" s="59" customFormat="1" x14ac:dyDescent="0.3">
      <c r="A35" s="80" t="str">
        <f>GWP!A35</f>
        <v>Sludge_CF+WWTP+dew</v>
      </c>
      <c r="B35" s="76">
        <v>-1.5076994606497808E-3</v>
      </c>
      <c r="C35" s="77">
        <v>-1.5300609190132307E-3</v>
      </c>
      <c r="D35" s="77">
        <v>-1.513419802088773E-3</v>
      </c>
      <c r="E35" s="77">
        <v>-1.5121939925042728E-3</v>
      </c>
      <c r="F35" s="77">
        <v>-1.2655005713542752E-3</v>
      </c>
      <c r="G35" s="78">
        <v>-1.2318942148979261E-3</v>
      </c>
      <c r="H35" s="76">
        <v>-9.1822234107731971E-4</v>
      </c>
      <c r="I35" s="77">
        <v>-9.0086195822276652E-4</v>
      </c>
      <c r="J35" s="77">
        <v>-8.9351765610714217E-4</v>
      </c>
      <c r="K35" s="77">
        <v>-9.1905751950362342E-4</v>
      </c>
      <c r="L35" s="77">
        <v>-9.151907425509222E-4</v>
      </c>
      <c r="M35" s="78">
        <v>0</v>
      </c>
      <c r="N35" s="76">
        <v>-9.571531568707682E-4</v>
      </c>
      <c r="O35" s="77">
        <v>-9.6603737857364573E-4</v>
      </c>
      <c r="P35" s="77">
        <v>-9.5838139343776946E-4</v>
      </c>
      <c r="Q35" s="77">
        <v>-9.325795424790878E-4</v>
      </c>
      <c r="R35" s="77">
        <v>-8.5579994424442882E-4</v>
      </c>
      <c r="S35" s="78">
        <v>-8.756327620022973E-4</v>
      </c>
      <c r="T35" s="76">
        <v>0</v>
      </c>
      <c r="U35" s="77">
        <v>0</v>
      </c>
      <c r="V35" s="77">
        <v>0</v>
      </c>
      <c r="W35" s="77">
        <v>0</v>
      </c>
      <c r="X35" s="77">
        <v>-7.8934829715049436E-4</v>
      </c>
      <c r="Y35" s="78">
        <v>0</v>
      </c>
      <c r="Z35" s="76">
        <v>-1.1671622750701091E-3</v>
      </c>
      <c r="AA35" s="77">
        <v>-1.1570553829051682E-3</v>
      </c>
      <c r="AB35" s="77">
        <v>-1.1766706630102956E-3</v>
      </c>
      <c r="AC35" s="77">
        <v>-1.1571537632381209E-3</v>
      </c>
      <c r="AD35" s="77">
        <v>-9.3166460430061759E-4</v>
      </c>
      <c r="AE35" s="78">
        <v>-9.530694529412254E-4</v>
      </c>
    </row>
    <row r="36" spans="1:31" s="59" customFormat="1" x14ac:dyDescent="0.3">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row>
    <row r="37" spans="1:31" x14ac:dyDescent="0.3">
      <c r="A37" s="57" t="str">
        <f>GWP!A37</f>
        <v>PHA_refinery</v>
      </c>
      <c r="B37" s="69">
        <f t="shared" ref="B37:AE37" si="1">SUM(B6:B7)</f>
        <v>2.690424164090674E-2</v>
      </c>
      <c r="C37" s="70">
        <f t="shared" si="1"/>
        <v>2.7052618319746185E-2</v>
      </c>
      <c r="D37" s="70">
        <f t="shared" si="1"/>
        <v>2.6745471835647003E-2</v>
      </c>
      <c r="E37" s="70">
        <f t="shared" si="1"/>
        <v>2.6899122766503143E-2</v>
      </c>
      <c r="F37" s="70">
        <f t="shared" si="1"/>
        <v>2.6915133955442275E-2</v>
      </c>
      <c r="G37" s="71">
        <f t="shared" si="1"/>
        <v>2.6865092049213092E-2</v>
      </c>
      <c r="H37" s="69">
        <f t="shared" si="1"/>
        <v>2.6772031874690252E-2</v>
      </c>
      <c r="I37" s="70">
        <f t="shared" si="1"/>
        <v>2.6450730311144938E-2</v>
      </c>
      <c r="J37" s="70">
        <f t="shared" si="1"/>
        <v>2.6704818800811832E-2</v>
      </c>
      <c r="K37" s="70">
        <f t="shared" si="1"/>
        <v>2.6624133767745098E-2</v>
      </c>
      <c r="L37" s="70">
        <f t="shared" si="1"/>
        <v>2.6785387982877239E-2</v>
      </c>
      <c r="M37" s="71">
        <f t="shared" si="1"/>
        <v>2.6634653369753833E-2</v>
      </c>
      <c r="N37" s="69">
        <f t="shared" si="1"/>
        <v>1.8864875447911593E-2</v>
      </c>
      <c r="O37" s="70">
        <f t="shared" si="1"/>
        <v>1.8889902885483832E-2</v>
      </c>
      <c r="P37" s="70">
        <f t="shared" si="1"/>
        <v>1.8993519659189152E-2</v>
      </c>
      <c r="Q37" s="70">
        <f t="shared" si="1"/>
        <v>1.9020812590105584E-2</v>
      </c>
      <c r="R37" s="70">
        <f t="shared" si="1"/>
        <v>1.8957346438410488E-2</v>
      </c>
      <c r="S37" s="71">
        <f t="shared" si="1"/>
        <v>1.8922394557647198E-2</v>
      </c>
      <c r="T37" s="69">
        <f t="shared" si="1"/>
        <v>2.1220528866356999E-2</v>
      </c>
      <c r="U37" s="70">
        <f t="shared" si="1"/>
        <v>2.1212911610324368E-2</v>
      </c>
      <c r="V37" s="70">
        <f t="shared" si="1"/>
        <v>2.1308927285421029E-2</v>
      </c>
      <c r="W37" s="70">
        <f t="shared" si="1"/>
        <v>2.1120973435488744E-2</v>
      </c>
      <c r="X37" s="70">
        <f t="shared" si="1"/>
        <v>2.1190384853078462E-2</v>
      </c>
      <c r="Y37" s="71">
        <f t="shared" si="1"/>
        <v>2.135306917766425E-2</v>
      </c>
      <c r="Z37" s="69">
        <f t="shared" si="1"/>
        <v>1.931440316475037E-2</v>
      </c>
      <c r="AA37" s="70">
        <f t="shared" si="1"/>
        <v>1.9324949413735634E-2</v>
      </c>
      <c r="AB37" s="70">
        <f t="shared" si="1"/>
        <v>1.9297720997796204E-2</v>
      </c>
      <c r="AC37" s="70">
        <f t="shared" si="1"/>
        <v>1.9227827702776746E-2</v>
      </c>
      <c r="AD37" s="70">
        <f t="shared" si="1"/>
        <v>1.9116666697575439E-2</v>
      </c>
      <c r="AE37" s="71">
        <f t="shared" si="1"/>
        <v>1.9241183801249454E-2</v>
      </c>
    </row>
    <row r="38" spans="1:31" x14ac:dyDescent="0.3">
      <c r="A38" s="57" t="str">
        <f>GWP!A38</f>
        <v>PHA_waste</v>
      </c>
      <c r="B38" s="72">
        <f t="shared" ref="B38:AE38" si="2">SUM(B8:B15)</f>
        <v>-1.8568677172458258E-2</v>
      </c>
      <c r="C38" s="73">
        <f t="shared" si="2"/>
        <v>-1.9263394988299772E-2</v>
      </c>
      <c r="D38" s="73">
        <f t="shared" si="2"/>
        <v>-1.9453388558295197E-2</v>
      </c>
      <c r="E38" s="73">
        <f t="shared" si="2"/>
        <v>-1.674394744226964E-2</v>
      </c>
      <c r="F38" s="73">
        <f t="shared" si="2"/>
        <v>4.611723190855687E-2</v>
      </c>
      <c r="G38" s="74">
        <f t="shared" si="2"/>
        <v>-4.4663015938535763E-3</v>
      </c>
      <c r="H38" s="72">
        <f t="shared" si="2"/>
        <v>3.6061793280611501E-2</v>
      </c>
      <c r="I38" s="73">
        <f t="shared" si="2"/>
        <v>3.6408489274522553E-2</v>
      </c>
      <c r="J38" s="73">
        <f t="shared" si="2"/>
        <v>3.6813108836793909E-2</v>
      </c>
      <c r="K38" s="73">
        <f t="shared" si="2"/>
        <v>3.6676841206740203E-2</v>
      </c>
      <c r="L38" s="73">
        <f t="shared" si="2"/>
        <v>3.617948704179362E-2</v>
      </c>
      <c r="M38" s="74">
        <f t="shared" si="2"/>
        <v>-4.4177656709003067E-2</v>
      </c>
      <c r="N38" s="72">
        <f t="shared" si="2"/>
        <v>-7.7034974734891438E-3</v>
      </c>
      <c r="O38" s="73">
        <f t="shared" si="2"/>
        <v>-7.7553038017432827E-3</v>
      </c>
      <c r="P38" s="73">
        <f t="shared" si="2"/>
        <v>-8.1220419565177053E-3</v>
      </c>
      <c r="Q38" s="73">
        <f t="shared" si="2"/>
        <v>-6.2200029799828783E-3</v>
      </c>
      <c r="R38" s="73">
        <f t="shared" si="2"/>
        <v>4.9291732742013837E-2</v>
      </c>
      <c r="S38" s="74">
        <f t="shared" si="2"/>
        <v>8.0813188543346843E-5</v>
      </c>
      <c r="T38" s="72">
        <f t="shared" si="2"/>
        <v>-6.5679766092867797E-2</v>
      </c>
      <c r="U38" s="73">
        <f t="shared" si="2"/>
        <v>-6.4039640587848293E-2</v>
      </c>
      <c r="V38" s="73">
        <f t="shared" si="2"/>
        <v>-6.5193605508559155E-2</v>
      </c>
      <c r="W38" s="73">
        <f t="shared" si="2"/>
        <v>-6.5959059462574104E-2</v>
      </c>
      <c r="X38" s="73">
        <f t="shared" si="2"/>
        <v>4.7791064681063908E-2</v>
      </c>
      <c r="Y38" s="74">
        <f t="shared" si="2"/>
        <v>-6.5278898253449222E-2</v>
      </c>
      <c r="Z38" s="72">
        <f t="shared" si="2"/>
        <v>-1.0660311280675041E-2</v>
      </c>
      <c r="AA38" s="73">
        <f t="shared" si="2"/>
        <v>-1.0506014204957673E-2</v>
      </c>
      <c r="AB38" s="73">
        <f t="shared" si="2"/>
        <v>-1.1038651423858261E-2</v>
      </c>
      <c r="AC38" s="73">
        <f t="shared" si="2"/>
        <v>-6.9450521228698204E-3</v>
      </c>
      <c r="AD38" s="73">
        <f t="shared" si="2"/>
        <v>3.9486144356820733E-2</v>
      </c>
      <c r="AE38" s="74">
        <f t="shared" si="2"/>
        <v>1.6248795052646744E-3</v>
      </c>
    </row>
    <row r="39" spans="1:31" x14ac:dyDescent="0.3">
      <c r="A39" s="57" t="str">
        <f>GWP!A39</f>
        <v>Food waste_CF</v>
      </c>
      <c r="B39" s="72">
        <f t="shared" ref="B39:X39" si="3">SUM(B16:B25)</f>
        <v>-2.4963600334722232E-2</v>
      </c>
      <c r="C39" s="73">
        <f t="shared" si="3"/>
        <v>-2.4412369854113582E-2</v>
      </c>
      <c r="D39" s="73">
        <f t="shared" si="3"/>
        <v>-2.4247983921770865E-2</v>
      </c>
      <c r="E39" s="73">
        <f t="shared" si="3"/>
        <v>-4.8282606764450071E-2</v>
      </c>
      <c r="F39" s="73">
        <f t="shared" si="3"/>
        <v>-2.4563939650805517E-2</v>
      </c>
      <c r="G39" s="74">
        <f t="shared" si="3"/>
        <v>-2.4038669779994457E-2</v>
      </c>
      <c r="H39" s="72">
        <f t="shared" si="3"/>
        <v>-1.71171144754434E-3</v>
      </c>
      <c r="I39" s="73">
        <f t="shared" si="3"/>
        <v>-2.0579569189919163E-2</v>
      </c>
      <c r="J39" s="73">
        <f t="shared" si="3"/>
        <v>-2.3021073680810212E-3</v>
      </c>
      <c r="K39" s="73">
        <f t="shared" si="3"/>
        <v>-2.0385933629875459E-2</v>
      </c>
      <c r="L39" s="73">
        <f t="shared" si="3"/>
        <v>-1.6529838088675617E-3</v>
      </c>
      <c r="M39" s="74">
        <f t="shared" si="3"/>
        <v>-2.0404302744633299E-3</v>
      </c>
      <c r="N39" s="72">
        <f t="shared" si="3"/>
        <v>-2.5401695756188395E-2</v>
      </c>
      <c r="O39" s="73">
        <f t="shared" si="3"/>
        <v>-3.199693768587937E-2</v>
      </c>
      <c r="P39" s="73">
        <f t="shared" si="3"/>
        <v>-2.5775301887124232E-2</v>
      </c>
      <c r="Q39" s="73">
        <f t="shared" si="3"/>
        <v>-4.6865956391582635E-2</v>
      </c>
      <c r="R39" s="73">
        <f t="shared" si="3"/>
        <v>-2.5527690972252569E-2</v>
      </c>
      <c r="S39" s="74">
        <f t="shared" si="3"/>
        <v>-2.5457102365181991E-2</v>
      </c>
      <c r="T39" s="72">
        <f t="shared" si="3"/>
        <v>1.0397760380570468E-2</v>
      </c>
      <c r="U39" s="73">
        <f t="shared" si="3"/>
        <v>-5.5246668587136324E-2</v>
      </c>
      <c r="V39" s="73">
        <f t="shared" si="3"/>
        <v>-8.728392195660916E-3</v>
      </c>
      <c r="W39" s="73">
        <f t="shared" si="3"/>
        <v>-5.4294123246891604E-2</v>
      </c>
      <c r="X39" s="73">
        <f t="shared" si="3"/>
        <v>1.0153768596938577E-2</v>
      </c>
      <c r="Y39" s="74">
        <f>SUM(Y16:Y25)</f>
        <v>1.0282547293790956E-2</v>
      </c>
      <c r="Z39" s="72">
        <f t="shared" ref="Z39:AE39" si="4">SUM(Z16:Z25)</f>
        <v>-1.1846798691212938E-2</v>
      </c>
      <c r="AA39" s="73">
        <f t="shared" si="4"/>
        <v>-1.2414679235962411E-2</v>
      </c>
      <c r="AB39" s="73">
        <f t="shared" si="4"/>
        <v>-2.2784906053852406E-2</v>
      </c>
      <c r="AC39" s="73">
        <f t="shared" si="4"/>
        <v>-4.507476888345778E-2</v>
      </c>
      <c r="AD39" s="73">
        <f t="shared" si="4"/>
        <v>-1.2262237941350377E-2</v>
      </c>
      <c r="AE39" s="74">
        <f t="shared" si="4"/>
        <v>-1.2292945768240365E-2</v>
      </c>
    </row>
    <row r="40" spans="1:31" x14ac:dyDescent="0.3">
      <c r="A40" s="57" t="str">
        <f>GWP!A40</f>
        <v>Sludge_CF</v>
      </c>
      <c r="B40" s="72">
        <f t="shared" ref="B40:AE40" si="5">SUM(B26:B35)</f>
        <v>1.6610323114384772E-2</v>
      </c>
      <c r="C40" s="73">
        <f t="shared" si="5"/>
        <v>1.7174170464976074E-2</v>
      </c>
      <c r="D40" s="73">
        <f t="shared" si="5"/>
        <v>1.7237468771152821E-2</v>
      </c>
      <c r="E40" s="73">
        <f t="shared" si="5"/>
        <v>1.7059034389971122E-2</v>
      </c>
      <c r="F40" s="73">
        <f t="shared" si="5"/>
        <v>-2.3108700591993086E-2</v>
      </c>
      <c r="G40" s="74">
        <f t="shared" si="5"/>
        <v>4.0727927924781582E-3</v>
      </c>
      <c r="H40" s="72">
        <f t="shared" si="5"/>
        <v>-1.8698268789622049E-2</v>
      </c>
      <c r="I40" s="73">
        <f t="shared" si="5"/>
        <v>-1.8924686718600373E-2</v>
      </c>
      <c r="J40" s="73">
        <f t="shared" si="5"/>
        <v>-1.9054217017558831E-2</v>
      </c>
      <c r="K40" s="73">
        <f t="shared" si="5"/>
        <v>-1.8965301078216257E-2</v>
      </c>
      <c r="L40" s="73">
        <f t="shared" si="5"/>
        <v>-1.8767949158436548E-2</v>
      </c>
      <c r="M40" s="74">
        <f t="shared" si="5"/>
        <v>3.3958431578758302E-2</v>
      </c>
      <c r="N40" s="72">
        <f t="shared" si="5"/>
        <v>7.9836837083718769E-3</v>
      </c>
      <c r="O40" s="73">
        <f t="shared" si="5"/>
        <v>8.0301690920053133E-3</v>
      </c>
      <c r="P40" s="73">
        <f t="shared" si="5"/>
        <v>8.2335637427269244E-3</v>
      </c>
      <c r="Q40" s="73">
        <f t="shared" si="5"/>
        <v>8.0297286545842252E-3</v>
      </c>
      <c r="R40" s="73">
        <f t="shared" si="5"/>
        <v>-1.4934688241371025E-2</v>
      </c>
      <c r="S40" s="74">
        <f t="shared" si="5"/>
        <v>5.4547014709530137E-3</v>
      </c>
      <c r="T40" s="72">
        <f t="shared" si="5"/>
        <v>6.5674320404121772E-2</v>
      </c>
      <c r="U40" s="73">
        <f t="shared" si="5"/>
        <v>6.4512703341116667E-2</v>
      </c>
      <c r="V40" s="73">
        <f t="shared" si="5"/>
        <v>6.5015956850690643E-2</v>
      </c>
      <c r="W40" s="73">
        <f t="shared" si="5"/>
        <v>6.5669936852808128E-2</v>
      </c>
      <c r="X40" s="73">
        <f t="shared" si="5"/>
        <v>-1.778504478111596E-2</v>
      </c>
      <c r="Y40" s="74">
        <f t="shared" si="5"/>
        <v>6.5399802138557478E-2</v>
      </c>
      <c r="Z40" s="72">
        <f t="shared" si="5"/>
        <v>1.0760664096667915E-2</v>
      </c>
      <c r="AA40" s="73">
        <f t="shared" si="5"/>
        <v>1.0607232470325698E-2</v>
      </c>
      <c r="AB40" s="73">
        <f t="shared" si="5"/>
        <v>1.100736570288108E-2</v>
      </c>
      <c r="AC40" s="73">
        <f t="shared" si="5"/>
        <v>1.0667042935452451E-2</v>
      </c>
      <c r="AD40" s="73">
        <f t="shared" si="5"/>
        <v>-2.3879099116002594E-2</v>
      </c>
      <c r="AE40" s="74">
        <f t="shared" si="5"/>
        <v>8.9210461107761495E-4</v>
      </c>
    </row>
    <row r="41" spans="1:31" x14ac:dyDescent="0.3">
      <c r="A41" s="57" t="str">
        <f>GWP!A41</f>
        <v>Waste</v>
      </c>
      <c r="B41" s="72">
        <v>-4.6039306367442898E-4</v>
      </c>
      <c r="C41" s="73">
        <v>-4.5468232282501399E-4</v>
      </c>
      <c r="D41" s="73">
        <v>-4.5352610291240098E-4</v>
      </c>
      <c r="E41" s="73">
        <v>-1.5963074232804399E-3</v>
      </c>
      <c r="F41" s="73">
        <v>-4.4812001894189898E-4</v>
      </c>
      <c r="G41" s="74">
        <v>-4.5172746933061102E-4</v>
      </c>
      <c r="H41" s="72">
        <v>-5.7054889423822199E-3</v>
      </c>
      <c r="I41" s="73">
        <v>-5.7015091074979303E-3</v>
      </c>
      <c r="J41" s="73">
        <v>-5.7191877508389498E-3</v>
      </c>
      <c r="K41" s="73">
        <v>-5.6848823504589002E-3</v>
      </c>
      <c r="L41" s="73">
        <v>-5.70219780577539E-3</v>
      </c>
      <c r="M41" s="74">
        <v>-5.69065883973165E-3</v>
      </c>
      <c r="N41" s="72">
        <v>7.0874475793985202E-4</v>
      </c>
      <c r="O41" s="73">
        <v>7.1305313266302505E-4</v>
      </c>
      <c r="P41" s="73">
        <v>7.1094104558709398E-4</v>
      </c>
      <c r="Q41" s="73">
        <v>4.14195104545271E-4</v>
      </c>
      <c r="R41" s="73">
        <v>7.1622504109892897E-4</v>
      </c>
      <c r="S41" s="74">
        <v>7.1307587358402497E-4</v>
      </c>
      <c r="T41" s="72">
        <v>-6.60915619605989E-4</v>
      </c>
      <c r="U41" s="73">
        <v>-6.91933575477554E-4</v>
      </c>
      <c r="V41" s="73">
        <v>-6.64386077141513E-4</v>
      </c>
      <c r="W41" s="73">
        <v>-6.9703020557526695E-4</v>
      </c>
      <c r="X41" s="73">
        <v>-6.8577512425089095E-4</v>
      </c>
      <c r="Y41" s="74">
        <v>-6.8965645046528896E-4</v>
      </c>
      <c r="Z41" s="72">
        <v>1.15608528338442E-4</v>
      </c>
      <c r="AA41" s="73">
        <v>1.15726599645058E-4</v>
      </c>
      <c r="AB41" s="73">
        <v>1.15951130701297E-4</v>
      </c>
      <c r="AC41" s="73">
        <v>7.7521422860108303E-4</v>
      </c>
      <c r="AD41" s="73">
        <v>1.15826513195676E-4</v>
      </c>
      <c r="AE41" s="74">
        <v>1.15276595039341E-4</v>
      </c>
    </row>
    <row r="42" spans="1:31" x14ac:dyDescent="0.3">
      <c r="A42" s="79" t="str">
        <f>GWP!A42</f>
        <v>Total</v>
      </c>
      <c r="B42" s="72">
        <f>SUM(B37:B41)</f>
        <v>-4.7810581556340673E-4</v>
      </c>
      <c r="C42" s="73">
        <f t="shared" ref="C42:AE42" si="6">SUM(C37:C41)</f>
        <v>9.6341619483891706E-5</v>
      </c>
      <c r="D42" s="73">
        <f t="shared" si="6"/>
        <v>-1.719579761786392E-4</v>
      </c>
      <c r="E42" s="73">
        <f t="shared" si="6"/>
        <v>-2.2664704473525886E-2</v>
      </c>
      <c r="F42" s="73">
        <f t="shared" si="6"/>
        <v>2.4911605602258639E-2</v>
      </c>
      <c r="G42" s="74">
        <f t="shared" si="6"/>
        <v>1.9811859985126063E-3</v>
      </c>
      <c r="H42" s="72">
        <f t="shared" si="6"/>
        <v>3.6718355975753139E-2</v>
      </c>
      <c r="I42" s="73">
        <f t="shared" si="6"/>
        <v>1.7653454569650028E-2</v>
      </c>
      <c r="J42" s="73">
        <f t="shared" si="6"/>
        <v>3.6442415501126951E-2</v>
      </c>
      <c r="K42" s="73">
        <f t="shared" si="6"/>
        <v>1.8264857915934692E-2</v>
      </c>
      <c r="L42" s="73">
        <f t="shared" si="6"/>
        <v>3.6841744251591355E-2</v>
      </c>
      <c r="M42" s="74">
        <f t="shared" si="6"/>
        <v>8.6843391253140882E-3</v>
      </c>
      <c r="N42" s="72">
        <f t="shared" si="6"/>
        <v>-5.5478893154542169E-3</v>
      </c>
      <c r="O42" s="73">
        <f t="shared" si="6"/>
        <v>-1.2119116377470481E-2</v>
      </c>
      <c r="P42" s="73">
        <f t="shared" si="6"/>
        <v>-5.9593193961387679E-3</v>
      </c>
      <c r="Q42" s="73">
        <f t="shared" si="6"/>
        <v>-2.5621223022330431E-2</v>
      </c>
      <c r="R42" s="73">
        <f t="shared" si="6"/>
        <v>2.8502925007899665E-2</v>
      </c>
      <c r="S42" s="74">
        <f t="shared" si="6"/>
        <v>-2.8611727445440789E-4</v>
      </c>
      <c r="T42" s="72">
        <f t="shared" si="6"/>
        <v>3.0951927938575458E-2</v>
      </c>
      <c r="U42" s="73">
        <f t="shared" si="6"/>
        <v>-3.4252627799021128E-2</v>
      </c>
      <c r="V42" s="73">
        <f t="shared" si="6"/>
        <v>1.1738500354750081E-2</v>
      </c>
      <c r="W42" s="73">
        <f t="shared" si="6"/>
        <v>-3.4159302626744104E-2</v>
      </c>
      <c r="X42" s="73">
        <f t="shared" si="6"/>
        <v>6.0664398225714088E-2</v>
      </c>
      <c r="Y42" s="74">
        <f t="shared" si="6"/>
        <v>3.1066863906098165E-2</v>
      </c>
      <c r="Z42" s="72">
        <f t="shared" si="6"/>
        <v>7.6835658178687483E-3</v>
      </c>
      <c r="AA42" s="73">
        <f t="shared" si="6"/>
        <v>7.127215042786305E-3</v>
      </c>
      <c r="AB42" s="73">
        <f t="shared" si="6"/>
        <v>-3.4025196463320861E-3</v>
      </c>
      <c r="AC42" s="73">
        <f t="shared" si="6"/>
        <v>-2.1349736139497321E-2</v>
      </c>
      <c r="AD42" s="73">
        <f t="shared" si="6"/>
        <v>2.257730051023888E-2</v>
      </c>
      <c r="AE42" s="74">
        <f t="shared" si="6"/>
        <v>9.580498744390719E-3</v>
      </c>
    </row>
    <row r="43" spans="1:31" x14ac:dyDescent="0.3">
      <c r="A43" s="79" t="str">
        <f>GWP!A43</f>
        <v>Err +</v>
      </c>
      <c r="B43" s="72">
        <v>1.4603442987310757E-2</v>
      </c>
      <c r="C43" s="73">
        <v>1.0904664691194933E-2</v>
      </c>
      <c r="D43" s="73">
        <v>1.4008722251574774E-2</v>
      </c>
      <c r="E43" s="73">
        <v>2.4387300309723661E-2</v>
      </c>
      <c r="F43" s="73">
        <v>1.5106544471237219E-2</v>
      </c>
      <c r="G43" s="74">
        <v>1.1097121357402265E-2</v>
      </c>
      <c r="H43" s="72">
        <v>2.204931076129614E-2</v>
      </c>
      <c r="I43" s="73">
        <v>2.2650731351028686E-2</v>
      </c>
      <c r="J43" s="73">
        <v>2.1517824973115149E-2</v>
      </c>
      <c r="K43" s="73">
        <v>2.4060171249543967E-2</v>
      </c>
      <c r="L43" s="73">
        <v>2.0810817417489462E-2</v>
      </c>
      <c r="M43" s="74">
        <v>1.1534520654931889E-2</v>
      </c>
      <c r="N43" s="72">
        <v>1.2176983904535643E-2</v>
      </c>
      <c r="O43" s="73">
        <v>1.2204789719186175E-2</v>
      </c>
      <c r="P43" s="73">
        <v>1.3416397210461371E-2</v>
      </c>
      <c r="Q43" s="73">
        <v>2.3304682753972971E-2</v>
      </c>
      <c r="R43" s="73">
        <v>1.5534685118167666E-2</v>
      </c>
      <c r="S43" s="74">
        <v>1.1001486328023514E-2</v>
      </c>
      <c r="T43" s="72">
        <v>1.663251047237032E-2</v>
      </c>
      <c r="U43" s="73">
        <v>2.8251227405488757E-2</v>
      </c>
      <c r="V43" s="73">
        <v>1.1999499548110146E-2</v>
      </c>
      <c r="W43" s="73">
        <v>3.1021761655575554E-2</v>
      </c>
      <c r="X43" s="73">
        <v>1.6534696889745876E-2</v>
      </c>
      <c r="Y43" s="74">
        <v>1.6362711102306998E-2</v>
      </c>
      <c r="Z43" s="72">
        <v>1.0898736325638394E-2</v>
      </c>
      <c r="AA43" s="73">
        <v>8.4331874452785796E-3</v>
      </c>
      <c r="AB43" s="73">
        <v>1.3707635133103767E-2</v>
      </c>
      <c r="AC43" s="73">
        <v>2.1500191141059301E-2</v>
      </c>
      <c r="AD43" s="73">
        <v>1.0315555197180953E-2</v>
      </c>
      <c r="AE43" s="74">
        <v>8.4484718386128883E-3</v>
      </c>
    </row>
    <row r="44" spans="1:31" x14ac:dyDescent="0.3">
      <c r="A44" s="79" t="str">
        <f>GWP!A44</f>
        <v>Err -</v>
      </c>
      <c r="B44" s="76">
        <v>1.5541202139904385E-2</v>
      </c>
      <c r="C44" s="77">
        <v>1.1880849171874448E-2</v>
      </c>
      <c r="D44" s="77">
        <v>1.4915451995660363E-2</v>
      </c>
      <c r="E44" s="77">
        <v>3.0463128214770548E-2</v>
      </c>
      <c r="F44" s="77">
        <v>1.3809053372456866E-2</v>
      </c>
      <c r="G44" s="78">
        <v>1.0591708848641038E-2</v>
      </c>
      <c r="H44" s="76">
        <v>1.8949648094190134E-2</v>
      </c>
      <c r="I44" s="77">
        <v>2.4259482519631431E-2</v>
      </c>
      <c r="J44" s="77">
        <v>1.9349741129567971E-2</v>
      </c>
      <c r="K44" s="77">
        <v>2.4773131933689425E-2</v>
      </c>
      <c r="L44" s="77">
        <v>2.0069987609741317E-2</v>
      </c>
      <c r="M44" s="78">
        <v>1.074529798871833E-2</v>
      </c>
      <c r="N44" s="76">
        <v>1.4574040388253355E-2</v>
      </c>
      <c r="O44" s="77">
        <v>1.2134038534276671E-2</v>
      </c>
      <c r="P44" s="77">
        <v>1.4309437586660891E-2</v>
      </c>
      <c r="Q44" s="77">
        <v>2.7874893812435728E-2</v>
      </c>
      <c r="R44" s="77">
        <v>1.4257324624154676E-2</v>
      </c>
      <c r="S44" s="78">
        <v>1.1511318897718349E-2</v>
      </c>
      <c r="T44" s="76">
        <v>1.8276037503212349E-2</v>
      </c>
      <c r="U44" s="77">
        <v>3.1739467851286125E-2</v>
      </c>
      <c r="V44" s="77">
        <v>1.1431747105839529E-2</v>
      </c>
      <c r="W44" s="77">
        <v>3.4942871433604986E-2</v>
      </c>
      <c r="X44" s="77">
        <v>1.4710816629940796E-2</v>
      </c>
      <c r="Y44" s="78">
        <v>1.9283362095891217E-2</v>
      </c>
      <c r="Z44" s="76">
        <v>1.177248209796045E-2</v>
      </c>
      <c r="AA44" s="77">
        <v>8.2896217194615776E-3</v>
      </c>
      <c r="AB44" s="77">
        <v>1.5092160087200615E-2</v>
      </c>
      <c r="AC44" s="77">
        <v>2.6710577155226581E-2</v>
      </c>
      <c r="AD44" s="77">
        <v>1.0211883078134724E-2</v>
      </c>
      <c r="AE44" s="78">
        <v>8.0187236588289031E-3</v>
      </c>
    </row>
    <row r="45" spans="1:31" x14ac:dyDescent="0.3">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row>
    <row r="46" spans="1:3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31" ht="27.6" x14ac:dyDescent="0.3">
      <c r="B47" s="81" t="str">
        <f t="shared" ref="B47:AE47" si="7">B4</f>
        <v>FW_sep.</v>
      </c>
      <c r="C47" s="82" t="str">
        <f t="shared" si="7"/>
        <v>FW_residual</v>
      </c>
      <c r="D47" s="82" t="str">
        <f t="shared" si="7"/>
        <v>FW_AD</v>
      </c>
      <c r="E47" s="82" t="str">
        <f t="shared" si="7"/>
        <v>FW_Inc</v>
      </c>
      <c r="F47" s="82" t="str">
        <f t="shared" si="7"/>
        <v>SS_AD_Inc</v>
      </c>
      <c r="G47" s="83" t="str">
        <f t="shared" si="7"/>
        <v>SS_AD_UOL</v>
      </c>
      <c r="H47" s="81" t="str">
        <f t="shared" si="7"/>
        <v>FW_sep.</v>
      </c>
      <c r="I47" s="82" t="str">
        <f t="shared" si="7"/>
        <v>FW_residual</v>
      </c>
      <c r="J47" s="82" t="str">
        <f t="shared" si="7"/>
        <v>FW_AD</v>
      </c>
      <c r="K47" s="82" t="str">
        <f t="shared" si="7"/>
        <v>FW_Inc</v>
      </c>
      <c r="L47" s="82" t="str">
        <f t="shared" si="7"/>
        <v>SS_AD_Inc</v>
      </c>
      <c r="M47" s="83" t="str">
        <f t="shared" si="7"/>
        <v>SS_AD_UOL</v>
      </c>
      <c r="N47" s="81" t="str">
        <f t="shared" si="7"/>
        <v>FW_sep.</v>
      </c>
      <c r="O47" s="82" t="str">
        <f t="shared" si="7"/>
        <v>FW_residual</v>
      </c>
      <c r="P47" s="82" t="str">
        <f t="shared" si="7"/>
        <v>FW_AD</v>
      </c>
      <c r="Q47" s="82" t="str">
        <f t="shared" si="7"/>
        <v>FW_Inc</v>
      </c>
      <c r="R47" s="82" t="str">
        <f t="shared" si="7"/>
        <v>SS_AD_Inc</v>
      </c>
      <c r="S47" s="83" t="str">
        <f t="shared" si="7"/>
        <v>SS_AD_UOL</v>
      </c>
      <c r="T47" s="81" t="str">
        <f t="shared" si="7"/>
        <v>FW_sep.</v>
      </c>
      <c r="U47" s="82" t="str">
        <f t="shared" si="7"/>
        <v>FW_residual</v>
      </c>
      <c r="V47" s="82" t="str">
        <f t="shared" si="7"/>
        <v>FW_AD</v>
      </c>
      <c r="W47" s="82" t="str">
        <f t="shared" si="7"/>
        <v>FW_Inc</v>
      </c>
      <c r="X47" s="82" t="str">
        <f t="shared" si="7"/>
        <v>SS_AD_Inc</v>
      </c>
      <c r="Y47" s="83" t="str">
        <f t="shared" si="7"/>
        <v>SS_AD_UOL</v>
      </c>
      <c r="Z47" s="81" t="str">
        <f t="shared" si="7"/>
        <v>FW_sep.</v>
      </c>
      <c r="AA47" s="82" t="str">
        <f t="shared" si="7"/>
        <v>FW_residual</v>
      </c>
      <c r="AB47" s="82" t="str">
        <f t="shared" si="7"/>
        <v>FW_AD</v>
      </c>
      <c r="AC47" s="82" t="str">
        <f t="shared" si="7"/>
        <v>FW_Inc</v>
      </c>
      <c r="AD47" s="82" t="str">
        <f t="shared" si="7"/>
        <v>SS_AD_Inc</v>
      </c>
      <c r="AE47" s="83" t="str">
        <f t="shared" si="7"/>
        <v>SS_AD_UOL</v>
      </c>
    </row>
    <row r="48" spans="1:31" x14ac:dyDescent="0.3">
      <c r="A48" s="57" t="str">
        <f>GWP!A48</f>
        <v>Baseline</v>
      </c>
      <c r="B48" s="69">
        <f t="shared" ref="B48:G48" si="8">B41</f>
        <v>-4.6039306367442898E-4</v>
      </c>
      <c r="C48" s="70">
        <f t="shared" si="8"/>
        <v>-4.5468232282501399E-4</v>
      </c>
      <c r="D48" s="70">
        <f t="shared" si="8"/>
        <v>-4.5352610291240098E-4</v>
      </c>
      <c r="E48" s="70">
        <f t="shared" si="8"/>
        <v>-1.5963074232804399E-3</v>
      </c>
      <c r="F48" s="70">
        <f t="shared" si="8"/>
        <v>-4.4812001894189898E-4</v>
      </c>
      <c r="G48" s="71">
        <f t="shared" si="8"/>
        <v>-4.5172746933061102E-4</v>
      </c>
      <c r="H48" s="69">
        <f t="shared" ref="H48:AE48" si="9">H42</f>
        <v>3.6718355975753139E-2</v>
      </c>
      <c r="I48" s="70">
        <f t="shared" si="9"/>
        <v>1.7653454569650028E-2</v>
      </c>
      <c r="J48" s="70">
        <f t="shared" si="9"/>
        <v>3.6442415501126951E-2</v>
      </c>
      <c r="K48" s="70">
        <f t="shared" si="9"/>
        <v>1.8264857915934692E-2</v>
      </c>
      <c r="L48" s="70">
        <f t="shared" si="9"/>
        <v>3.6841744251591355E-2</v>
      </c>
      <c r="M48" s="71">
        <f t="shared" si="9"/>
        <v>8.6843391253140882E-3</v>
      </c>
      <c r="N48" s="69">
        <f t="shared" si="9"/>
        <v>-5.5478893154542169E-3</v>
      </c>
      <c r="O48" s="70">
        <f t="shared" si="9"/>
        <v>-1.2119116377470481E-2</v>
      </c>
      <c r="P48" s="70">
        <f t="shared" si="9"/>
        <v>-5.9593193961387679E-3</v>
      </c>
      <c r="Q48" s="70">
        <f t="shared" si="9"/>
        <v>-2.5621223022330431E-2</v>
      </c>
      <c r="R48" s="70">
        <f t="shared" si="9"/>
        <v>2.8502925007899665E-2</v>
      </c>
      <c r="S48" s="71">
        <f t="shared" si="9"/>
        <v>-2.8611727445440789E-4</v>
      </c>
      <c r="T48" s="69">
        <f t="shared" si="9"/>
        <v>3.0951927938575458E-2</v>
      </c>
      <c r="U48" s="70">
        <f t="shared" si="9"/>
        <v>-3.4252627799021128E-2</v>
      </c>
      <c r="V48" s="70">
        <f t="shared" si="9"/>
        <v>1.1738500354750081E-2</v>
      </c>
      <c r="W48" s="70">
        <f t="shared" si="9"/>
        <v>-3.4159302626744104E-2</v>
      </c>
      <c r="X48" s="70">
        <f t="shared" si="9"/>
        <v>6.0664398225714088E-2</v>
      </c>
      <c r="Y48" s="71">
        <f t="shared" si="9"/>
        <v>3.1066863906098165E-2</v>
      </c>
      <c r="Z48" s="69">
        <f t="shared" si="9"/>
        <v>7.6835658178687483E-3</v>
      </c>
      <c r="AA48" s="70">
        <f t="shared" si="9"/>
        <v>7.127215042786305E-3</v>
      </c>
      <c r="AB48" s="70">
        <f t="shared" si="9"/>
        <v>-3.4025196463320861E-3</v>
      </c>
      <c r="AC48" s="70">
        <f t="shared" si="9"/>
        <v>-2.1349736139497321E-2</v>
      </c>
      <c r="AD48" s="70">
        <f t="shared" si="9"/>
        <v>2.257730051023888E-2</v>
      </c>
      <c r="AE48" s="71">
        <f t="shared" si="9"/>
        <v>9.580498744390719E-3</v>
      </c>
    </row>
    <row r="49" spans="1:31" x14ac:dyDescent="0.3">
      <c r="A49" s="57" t="str">
        <f>GWP!A49</f>
        <v>LDPE</v>
      </c>
      <c r="B49" s="72">
        <v>5.7452582696001179E-3</v>
      </c>
      <c r="C49" s="73">
        <v>5.7339994561283825E-3</v>
      </c>
      <c r="D49" s="73">
        <v>5.7414885788792435E-3</v>
      </c>
      <c r="E49" s="73">
        <v>4.5746696230157804E-3</v>
      </c>
      <c r="F49" s="73">
        <v>5.7445481219419465E-3</v>
      </c>
      <c r="G49" s="74">
        <v>5.732859959077484E-3</v>
      </c>
      <c r="H49" s="72">
        <v>4.8555254896071043E-4</v>
      </c>
      <c r="I49" s="73">
        <v>4.8953238384500004E-4</v>
      </c>
      <c r="J49" s="73">
        <v>4.7185374050398056E-4</v>
      </c>
      <c r="K49" s="73">
        <v>5.0615914088403009E-4</v>
      </c>
      <c r="L49" s="73">
        <v>4.8884368556754033E-4</v>
      </c>
      <c r="M49" s="74">
        <v>5.0038265161128029E-4</v>
      </c>
      <c r="N49" s="72">
        <v>6.8997862492827826E-3</v>
      </c>
      <c r="O49" s="73">
        <v>6.9040946240059558E-3</v>
      </c>
      <c r="P49" s="73">
        <v>6.901982536930024E-3</v>
      </c>
      <c r="Q49" s="73">
        <v>6.6052365958882012E-3</v>
      </c>
      <c r="R49" s="73">
        <v>6.9072665324418593E-3</v>
      </c>
      <c r="S49" s="74">
        <v>6.9041173649269554E-3</v>
      </c>
      <c r="T49" s="72">
        <v>5.5301258717369416E-3</v>
      </c>
      <c r="U49" s="73">
        <v>5.4991079158653762E-3</v>
      </c>
      <c r="V49" s="73">
        <v>5.5266554142014172E-3</v>
      </c>
      <c r="W49" s="73">
        <v>5.494011285767663E-3</v>
      </c>
      <c r="X49" s="73">
        <v>5.505266367092039E-3</v>
      </c>
      <c r="Y49" s="74">
        <v>5.5013850408776417E-3</v>
      </c>
      <c r="Z49" s="72">
        <v>6.3066500196813724E-3</v>
      </c>
      <c r="AA49" s="73">
        <v>6.3067680909879879E-3</v>
      </c>
      <c r="AB49" s="73">
        <v>6.3069926220442277E-3</v>
      </c>
      <c r="AC49" s="73">
        <v>6.9662557199440134E-3</v>
      </c>
      <c r="AD49" s="73">
        <v>6.3068680045386067E-3</v>
      </c>
      <c r="AE49" s="74">
        <v>6.3063180863822711E-3</v>
      </c>
    </row>
    <row r="50" spans="1:31" x14ac:dyDescent="0.3">
      <c r="A50" s="57" t="str">
        <f>GWP!A50</f>
        <v>PP</v>
      </c>
      <c r="B50" s="72">
        <v>5.4872089450667284E-3</v>
      </c>
      <c r="C50" s="73">
        <v>5.4759501315949921E-3</v>
      </c>
      <c r="D50" s="73">
        <v>5.4834392543458531E-3</v>
      </c>
      <c r="E50" s="73">
        <v>4.31662029848239E-3</v>
      </c>
      <c r="F50" s="73">
        <v>5.4864987974085561E-3</v>
      </c>
      <c r="G50" s="74">
        <v>5.4748106345440936E-3</v>
      </c>
      <c r="H50" s="72">
        <v>2.2750322442732004E-4</v>
      </c>
      <c r="I50" s="73">
        <v>2.3148305931160965E-4</v>
      </c>
      <c r="J50" s="73">
        <v>2.1380441597059017E-4</v>
      </c>
      <c r="K50" s="73">
        <v>2.4810981635063969E-4</v>
      </c>
      <c r="L50" s="73">
        <v>2.3079436103414994E-4</v>
      </c>
      <c r="M50" s="74">
        <v>2.423333270778899E-4</v>
      </c>
      <c r="N50" s="72">
        <v>6.6417369247493922E-3</v>
      </c>
      <c r="O50" s="73">
        <v>6.6460452994725645E-3</v>
      </c>
      <c r="P50" s="73">
        <v>6.6439332123966336E-3</v>
      </c>
      <c r="Q50" s="73">
        <v>6.3471872713548108E-3</v>
      </c>
      <c r="R50" s="73">
        <v>6.6492172079084689E-3</v>
      </c>
      <c r="S50" s="74">
        <v>6.646068040393565E-3</v>
      </c>
      <c r="T50" s="72">
        <v>5.2720765472035512E-3</v>
      </c>
      <c r="U50" s="73">
        <v>5.2410585913319858E-3</v>
      </c>
      <c r="V50" s="73">
        <v>5.2686060896680268E-3</v>
      </c>
      <c r="W50" s="73">
        <v>5.2359619612342726E-3</v>
      </c>
      <c r="X50" s="73">
        <v>5.2472170425586486E-3</v>
      </c>
      <c r="Y50" s="74">
        <v>5.2433357163442513E-3</v>
      </c>
      <c r="Z50" s="72">
        <v>6.048600695147982E-3</v>
      </c>
      <c r="AA50" s="73">
        <v>6.0487187664545975E-3</v>
      </c>
      <c r="AB50" s="73">
        <v>6.0489432975108365E-3</v>
      </c>
      <c r="AC50" s="73">
        <v>6.7082063954106231E-3</v>
      </c>
      <c r="AD50" s="73">
        <v>6.0488186800052163E-3</v>
      </c>
      <c r="AE50" s="74">
        <v>6.0482687618488807E-3</v>
      </c>
    </row>
    <row r="51" spans="1:31" x14ac:dyDescent="0.3">
      <c r="A51" s="57" t="str">
        <f>GWP!A51</f>
        <v>PUR</v>
      </c>
      <c r="B51" s="72">
        <v>2.5307414601434385E-2</v>
      </c>
      <c r="C51" s="73">
        <v>2.5296155787962651E-2</v>
      </c>
      <c r="D51" s="73">
        <v>2.5303644910713512E-2</v>
      </c>
      <c r="E51" s="73">
        <v>2.4136825954850047E-2</v>
      </c>
      <c r="F51" s="73">
        <v>2.5306704453776214E-2</v>
      </c>
      <c r="G51" s="74">
        <v>2.5295016290911753E-2</v>
      </c>
      <c r="H51" s="72">
        <v>2.004770888079498E-2</v>
      </c>
      <c r="I51" s="73">
        <v>2.0051688715679267E-2</v>
      </c>
      <c r="J51" s="73">
        <v>2.0034010072338248E-2</v>
      </c>
      <c r="K51" s="73">
        <v>2.0068315472718298E-2</v>
      </c>
      <c r="L51" s="73">
        <v>2.0051000017401809E-2</v>
      </c>
      <c r="M51" s="74">
        <v>2.0062538983445549E-2</v>
      </c>
      <c r="N51" s="72">
        <v>2.6461942581117049E-2</v>
      </c>
      <c r="O51" s="73">
        <v>2.6466250955840223E-2</v>
      </c>
      <c r="P51" s="73">
        <v>2.6464138868764291E-2</v>
      </c>
      <c r="Q51" s="73">
        <v>2.6167392927722469E-2</v>
      </c>
      <c r="R51" s="73">
        <v>2.6469422864276129E-2</v>
      </c>
      <c r="S51" s="74">
        <v>2.6466273696761224E-2</v>
      </c>
      <c r="T51" s="72">
        <v>2.5092282203571209E-2</v>
      </c>
      <c r="U51" s="73">
        <v>2.5061264247699645E-2</v>
      </c>
      <c r="V51" s="73">
        <v>2.5088811746035687E-2</v>
      </c>
      <c r="W51" s="73">
        <v>2.5056167617601932E-2</v>
      </c>
      <c r="X51" s="73">
        <v>2.5067422698926308E-2</v>
      </c>
      <c r="Y51" s="74">
        <v>2.5063541372711908E-2</v>
      </c>
      <c r="Z51" s="72">
        <v>2.5868806351515641E-2</v>
      </c>
      <c r="AA51" s="73">
        <v>2.5868924422822258E-2</v>
      </c>
      <c r="AB51" s="73">
        <v>2.5869148953878495E-2</v>
      </c>
      <c r="AC51" s="73">
        <v>2.6528412051778281E-2</v>
      </c>
      <c r="AD51" s="73">
        <v>2.5869024336372875E-2</v>
      </c>
      <c r="AE51" s="74">
        <v>2.586847441821654E-2</v>
      </c>
    </row>
    <row r="52" spans="1:31" x14ac:dyDescent="0.3">
      <c r="A52" s="57" t="str">
        <f>GWP!A52</f>
        <v>PHA1</v>
      </c>
      <c r="B52" s="72">
        <v>4.224432628126347E-2</v>
      </c>
      <c r="C52" s="73">
        <v>4.2250037022112885E-2</v>
      </c>
      <c r="D52" s="73">
        <v>4.2251193242025496E-2</v>
      </c>
      <c r="E52" s="73">
        <v>4.1108411921657463E-2</v>
      </c>
      <c r="F52" s="73">
        <v>4.2256599325996E-2</v>
      </c>
      <c r="G52" s="74">
        <v>4.2252991875607292E-2</v>
      </c>
      <c r="H52" s="72">
        <v>3.6999230402555677E-2</v>
      </c>
      <c r="I52" s="73">
        <v>3.7003210237439972E-2</v>
      </c>
      <c r="J52" s="73">
        <v>3.6985531594098953E-2</v>
      </c>
      <c r="K52" s="73">
        <v>3.7019836994479E-2</v>
      </c>
      <c r="L52" s="73">
        <v>3.700252153916251E-2</v>
      </c>
      <c r="M52" s="74">
        <v>3.7014060505206253E-2</v>
      </c>
      <c r="N52" s="72">
        <v>4.3413464102877754E-2</v>
      </c>
      <c r="O52" s="73">
        <v>4.3417772477600924E-2</v>
      </c>
      <c r="P52" s="73">
        <v>4.3415660390524996E-2</v>
      </c>
      <c r="Q52" s="73">
        <v>4.3118914449483174E-2</v>
      </c>
      <c r="R52" s="73">
        <v>4.342094438603683E-2</v>
      </c>
      <c r="S52" s="74">
        <v>4.3417795218521925E-2</v>
      </c>
      <c r="T52" s="72">
        <v>4.204380372533191E-2</v>
      </c>
      <c r="U52" s="73">
        <v>4.2012785769460347E-2</v>
      </c>
      <c r="V52" s="73">
        <v>4.2040333267796388E-2</v>
      </c>
      <c r="W52" s="73">
        <v>4.2007689139362633E-2</v>
      </c>
      <c r="X52" s="73">
        <v>4.2018944220687006E-2</v>
      </c>
      <c r="Y52" s="74">
        <v>4.2015062894472613E-2</v>
      </c>
      <c r="Z52" s="72">
        <v>4.2820327873276338E-2</v>
      </c>
      <c r="AA52" s="73">
        <v>4.2820445944582959E-2</v>
      </c>
      <c r="AB52" s="73">
        <v>4.28206704756392E-2</v>
      </c>
      <c r="AC52" s="73">
        <v>4.3479933573538986E-2</v>
      </c>
      <c r="AD52" s="73">
        <v>4.2820545858133573E-2</v>
      </c>
      <c r="AE52" s="74">
        <v>4.2819995939977241E-2</v>
      </c>
    </row>
    <row r="53" spans="1:31" x14ac:dyDescent="0.3">
      <c r="A53" s="57" t="str">
        <f>GWP!A53</f>
        <v>PHA2</v>
      </c>
      <c r="B53" s="72">
        <v>0.10223122605683657</v>
      </c>
      <c r="C53" s="73">
        <v>0.10223693679768599</v>
      </c>
      <c r="D53" s="73">
        <v>0.10223809301759861</v>
      </c>
      <c r="E53" s="73">
        <v>0.10109531169723056</v>
      </c>
      <c r="F53" s="73">
        <v>0.1022434991015691</v>
      </c>
      <c r="G53" s="74">
        <v>0.10223989165118039</v>
      </c>
      <c r="H53" s="72">
        <v>9.6986130178128779E-2</v>
      </c>
      <c r="I53" s="73">
        <v>9.6990110013013067E-2</v>
      </c>
      <c r="J53" s="73">
        <v>9.6972431369672055E-2</v>
      </c>
      <c r="K53" s="73">
        <v>9.7006736770052102E-2</v>
      </c>
      <c r="L53" s="73">
        <v>9.6989421314735619E-2</v>
      </c>
      <c r="M53" s="74">
        <v>9.7000960280779355E-2</v>
      </c>
      <c r="N53" s="72">
        <v>0.10340036387845085</v>
      </c>
      <c r="O53" s="73">
        <v>0.10340467225317403</v>
      </c>
      <c r="P53" s="73">
        <v>0.1034025601660981</v>
      </c>
      <c r="Q53" s="73">
        <v>0.10310581422505627</v>
      </c>
      <c r="R53" s="73">
        <v>0.10340784416160993</v>
      </c>
      <c r="S53" s="74">
        <v>0.10340469499409502</v>
      </c>
      <c r="T53" s="72">
        <v>0.10203070350090501</v>
      </c>
      <c r="U53" s="73">
        <v>0.10199968554503344</v>
      </c>
      <c r="V53" s="73">
        <v>0.10202723304336948</v>
      </c>
      <c r="W53" s="73">
        <v>0.10199458891493574</v>
      </c>
      <c r="X53" s="73">
        <v>0.10200584399626011</v>
      </c>
      <c r="Y53" s="74">
        <v>0.10200196267004571</v>
      </c>
      <c r="Z53" s="72">
        <v>0.10280722764884945</v>
      </c>
      <c r="AA53" s="73">
        <v>0.10280734572015605</v>
      </c>
      <c r="AB53" s="73">
        <v>0.1028075702512123</v>
      </c>
      <c r="AC53" s="73">
        <v>0.10346683334911208</v>
      </c>
      <c r="AD53" s="73">
        <v>0.10280744563370668</v>
      </c>
      <c r="AE53" s="74">
        <v>0.10280689571555034</v>
      </c>
    </row>
    <row r="54" spans="1:31" x14ac:dyDescent="0.3">
      <c r="A54" s="57" t="str">
        <f>GWP!A54</f>
        <v>PHA3</v>
      </c>
      <c r="B54" s="72">
        <v>6.0542011931116468E-2</v>
      </c>
      <c r="C54" s="73">
        <v>6.0547722671965884E-2</v>
      </c>
      <c r="D54" s="73">
        <v>6.0548878891878495E-2</v>
      </c>
      <c r="E54" s="73">
        <v>5.9406097571510462E-2</v>
      </c>
      <c r="F54" s="73">
        <v>6.0554284975848999E-2</v>
      </c>
      <c r="G54" s="74">
        <v>6.0550677525460291E-2</v>
      </c>
      <c r="H54" s="72">
        <v>5.5296916052408676E-2</v>
      </c>
      <c r="I54" s="73">
        <v>5.5300895887292971E-2</v>
      </c>
      <c r="J54" s="73">
        <v>5.5283217243951951E-2</v>
      </c>
      <c r="K54" s="73">
        <v>5.5317522644331998E-2</v>
      </c>
      <c r="L54" s="73">
        <v>5.5300207189015509E-2</v>
      </c>
      <c r="M54" s="74">
        <v>5.5311746155059252E-2</v>
      </c>
      <c r="N54" s="72">
        <v>6.1711149752730753E-2</v>
      </c>
      <c r="O54" s="73">
        <v>6.1715458127453923E-2</v>
      </c>
      <c r="P54" s="73">
        <v>6.1713346040377995E-2</v>
      </c>
      <c r="Q54" s="73">
        <v>6.1416600099336173E-2</v>
      </c>
      <c r="R54" s="73">
        <v>6.1718630035889829E-2</v>
      </c>
      <c r="S54" s="74">
        <v>6.1715480868374924E-2</v>
      </c>
      <c r="T54" s="72">
        <v>6.0341489375184909E-2</v>
      </c>
      <c r="U54" s="73">
        <v>6.0310471419313345E-2</v>
      </c>
      <c r="V54" s="73">
        <v>6.0338018917649387E-2</v>
      </c>
      <c r="W54" s="73">
        <v>6.0305374789215632E-2</v>
      </c>
      <c r="X54" s="73">
        <v>6.0316629870540005E-2</v>
      </c>
      <c r="Y54" s="74">
        <v>6.0312748544325612E-2</v>
      </c>
      <c r="Z54" s="72">
        <v>6.1118013523129337E-2</v>
      </c>
      <c r="AA54" s="73">
        <v>6.1118131594435958E-2</v>
      </c>
      <c r="AB54" s="73">
        <v>6.1118356125492199E-2</v>
      </c>
      <c r="AC54" s="73">
        <v>6.1777619223391984E-2</v>
      </c>
      <c r="AD54" s="73">
        <v>6.1118231507986572E-2</v>
      </c>
      <c r="AE54" s="74">
        <v>6.111768158983024E-2</v>
      </c>
    </row>
    <row r="55" spans="1:31" x14ac:dyDescent="0.3">
      <c r="A55" s="57" t="str">
        <f>GWP!A55</f>
        <v>Low CH4 leaking (biorefinery + CF)</v>
      </c>
      <c r="B55" s="72">
        <v>-6.6682106120115586E-4</v>
      </c>
      <c r="C55" s="73">
        <v>-8.7660006788116765E-5</v>
      </c>
      <c r="D55" s="73">
        <v>-7.0170370461350895E-4</v>
      </c>
      <c r="E55" s="73">
        <v>-2.3250821602631859E-2</v>
      </c>
      <c r="F55" s="73">
        <v>2.5028210699477964E-2</v>
      </c>
      <c r="G55" s="74">
        <v>1.6613226376441608E-3</v>
      </c>
      <c r="H55" s="72">
        <v>3.6082841863831074E-2</v>
      </c>
      <c r="I55" s="73">
        <v>1.8744464341385506E-2</v>
      </c>
      <c r="J55" s="73">
        <v>3.6568859600444467E-2</v>
      </c>
      <c r="K55" s="73">
        <v>1.8972144313621223E-2</v>
      </c>
      <c r="L55" s="73">
        <v>3.6307779446057932E-2</v>
      </c>
      <c r="M55" s="74">
        <v>8.4689085035068914E-3</v>
      </c>
      <c r="N55" s="72">
        <v>-6.1004689507971515E-3</v>
      </c>
      <c r="O55" s="73">
        <v>-1.206482567838138E-2</v>
      </c>
      <c r="P55" s="73">
        <v>-6.3341457809738813E-3</v>
      </c>
      <c r="Q55" s="73">
        <v>-2.502194725785644E-2</v>
      </c>
      <c r="R55" s="73">
        <v>2.7999155864165716E-2</v>
      </c>
      <c r="S55" s="74">
        <v>-7.9867566850718742E-4</v>
      </c>
      <c r="T55" s="72">
        <v>3.0942785955080848E-2</v>
      </c>
      <c r="U55" s="73">
        <v>-3.4608470362449191E-2</v>
      </c>
      <c r="V55" s="73">
        <v>1.1300164071415373E-2</v>
      </c>
      <c r="W55" s="73">
        <v>-3.3735939269352262E-2</v>
      </c>
      <c r="X55" s="73">
        <v>6.0724518119094004E-2</v>
      </c>
      <c r="Y55" s="74">
        <v>3.1198114955279081E-2</v>
      </c>
      <c r="Z55" s="72">
        <v>7.2199250438300432E-3</v>
      </c>
      <c r="AA55" s="73">
        <v>7.0498039767134804E-3</v>
      </c>
      <c r="AB55" s="73">
        <v>-4.2443970812218595E-3</v>
      </c>
      <c r="AC55" s="73">
        <v>-2.0873223591971312E-2</v>
      </c>
      <c r="AD55" s="73">
        <v>2.2571143897849651E-2</v>
      </c>
      <c r="AE55" s="74">
        <v>9.3272057671235295E-3</v>
      </c>
    </row>
    <row r="56" spans="1:31" x14ac:dyDescent="0.3">
      <c r="A56" s="57" t="str">
        <f>GWP!A56</f>
        <v>Biogas upgrading (biorefinery + CF)</v>
      </c>
      <c r="B56" s="72">
        <v>1.7882706776056738E-2</v>
      </c>
      <c r="C56" s="73">
        <v>-1.4148255485147293E-3</v>
      </c>
      <c r="D56" s="73">
        <v>1.7734932925885592E-2</v>
      </c>
      <c r="E56" s="73">
        <v>-2.4903181126288358E-2</v>
      </c>
      <c r="F56" s="73">
        <v>3.5821182518265375E-2</v>
      </c>
      <c r="G56" s="74">
        <v>1.2730093033231702E-2</v>
      </c>
      <c r="H56" s="72">
        <v>4.8130436525608333E-2</v>
      </c>
      <c r="I56" s="73">
        <v>7.2786252917834736E-3</v>
      </c>
      <c r="J56" s="73">
        <v>4.8682182746498576E-2</v>
      </c>
      <c r="K56" s="73">
        <v>7.1156729565398594E-3</v>
      </c>
      <c r="L56" s="73">
        <v>4.834705708350881E-2</v>
      </c>
      <c r="M56" s="74">
        <v>2.0259783885382774E-2</v>
      </c>
      <c r="N56" s="72">
        <v>1.7697227984088452E-2</v>
      </c>
      <c r="O56" s="73">
        <v>-1.5274784855974412E-2</v>
      </c>
      <c r="P56" s="73">
        <v>1.7760811066321412E-2</v>
      </c>
      <c r="Q56" s="73">
        <v>-3.5182442679190691E-2</v>
      </c>
      <c r="R56" s="73">
        <v>4.5304042436623906E-2</v>
      </c>
      <c r="S56" s="74">
        <v>1.6607663021472797E-2</v>
      </c>
      <c r="T56" s="72">
        <v>1.7114884243312901E-2</v>
      </c>
      <c r="U56" s="73">
        <v>-4.8642779869373445E-2</v>
      </c>
      <c r="V56" s="73">
        <v>2.9146097144865431E-2</v>
      </c>
      <c r="W56" s="73">
        <v>-4.7731517617095931E-2</v>
      </c>
      <c r="X56" s="73">
        <v>4.6770060965975413E-2</v>
      </c>
      <c r="Y56" s="74">
        <v>1.6748966007208741E-2</v>
      </c>
      <c r="Z56" s="72">
        <v>2.5736884290140861E-2</v>
      </c>
      <c r="AA56" s="73">
        <v>2.2629491290980944E-3</v>
      </c>
      <c r="AB56" s="73">
        <v>2.2383256093243598E-2</v>
      </c>
      <c r="AC56" s="73">
        <v>-2.5721284726894968E-2</v>
      </c>
      <c r="AD56" s="73">
        <v>3.0328276232966047E-2</v>
      </c>
      <c r="AE56" s="74">
        <v>1.7198041793391045E-2</v>
      </c>
    </row>
    <row r="57" spans="1:31" x14ac:dyDescent="0.3">
      <c r="A57" s="57" t="str">
        <f>GWP!A57</f>
        <v>Low CH4 leaking (only biorefinery)</v>
      </c>
      <c r="B57" s="72">
        <v>-9.6247600753416001E-4</v>
      </c>
      <c r="C57" s="73">
        <v>2.1332649008085243E-4</v>
      </c>
      <c r="D57" s="73">
        <v>4.9854161922659244E-4</v>
      </c>
      <c r="E57" s="73">
        <v>-2.256554680243825E-2</v>
      </c>
      <c r="F57" s="73">
        <v>2.4519759520325028E-2</v>
      </c>
      <c r="G57" s="74">
        <v>2.1173969498597374E-3</v>
      </c>
      <c r="H57" s="72">
        <v>3.7943929150504555E-2</v>
      </c>
      <c r="I57" s="73">
        <v>1.7862155748549748E-2</v>
      </c>
      <c r="J57" s="73">
        <v>3.6632740638870405E-2</v>
      </c>
      <c r="K57" s="73">
        <v>1.8399256848982106E-2</v>
      </c>
      <c r="L57" s="73">
        <v>3.774218664022283E-2</v>
      </c>
      <c r="M57" s="74">
        <v>9.7295402268132852E-3</v>
      </c>
      <c r="N57" s="72">
        <v>-5.1180382592754025E-3</v>
      </c>
      <c r="O57" s="73">
        <v>-1.1903393970969726E-2</v>
      </c>
      <c r="P57" s="73">
        <v>-4.9570465708070549E-3</v>
      </c>
      <c r="Q57" s="73">
        <v>-2.505799071923118E-2</v>
      </c>
      <c r="R57" s="73">
        <v>2.9181191496067578E-2</v>
      </c>
      <c r="S57" s="74">
        <v>2.424692795724117E-4</v>
      </c>
      <c r="T57" s="72">
        <v>3.122875264752005E-2</v>
      </c>
      <c r="U57" s="73">
        <v>-3.5577918414081006E-2</v>
      </c>
      <c r="V57" s="73">
        <v>1.2261407245050674E-2</v>
      </c>
      <c r="W57" s="73">
        <v>-3.2661357595775611E-2</v>
      </c>
      <c r="X57" s="73">
        <v>6.061184818709632E-2</v>
      </c>
      <c r="Y57" s="74">
        <v>3.1566397787174044E-2</v>
      </c>
      <c r="Z57" s="72">
        <v>7.8627354039841769E-3</v>
      </c>
      <c r="AA57" s="73">
        <v>7.154263812072687E-3</v>
      </c>
      <c r="AB57" s="73">
        <v>-2.7964564320334694E-3</v>
      </c>
      <c r="AC57" s="73">
        <v>-2.1076201818607955E-2</v>
      </c>
      <c r="AD57" s="73">
        <v>2.3037705719364268E-2</v>
      </c>
      <c r="AE57" s="74">
        <v>9.2778806594953859E-3</v>
      </c>
    </row>
    <row r="58" spans="1:31" x14ac:dyDescent="0.3">
      <c r="A58" s="57" t="str">
        <f>GWP!A58</f>
        <v>Biogas upgrading (only biorefinery)</v>
      </c>
      <c r="B58" s="72">
        <v>-4.5607354819669861E-3</v>
      </c>
      <c r="C58" s="73">
        <v>-3.0804130532419739E-3</v>
      </c>
      <c r="D58" s="73">
        <v>-3.4907270286811567E-3</v>
      </c>
      <c r="E58" s="73">
        <v>-2.6293322151505209E-2</v>
      </c>
      <c r="F58" s="73">
        <v>1.2397316454047062E-2</v>
      </c>
      <c r="G58" s="74">
        <v>-1.0630128971071129E-2</v>
      </c>
      <c r="H58" s="72">
        <v>2.286088470699597E-2</v>
      </c>
      <c r="I58" s="73">
        <v>3.239509844387649E-3</v>
      </c>
      <c r="J58" s="73">
        <v>2.1480014040037784E-2</v>
      </c>
      <c r="K58" s="73">
        <v>3.2567284172687182E-3</v>
      </c>
      <c r="L58" s="73">
        <v>2.2643190674928326E-2</v>
      </c>
      <c r="M58" s="74">
        <v>-4.9942614230669953E-3</v>
      </c>
      <c r="N58" s="72">
        <v>-1.8345119942556744E-2</v>
      </c>
      <c r="O58" s="73">
        <v>-2.4940625911700563E-2</v>
      </c>
      <c r="P58" s="73">
        <v>-1.8365812733231145E-2</v>
      </c>
      <c r="Q58" s="73">
        <v>-3.7846003007055901E-2</v>
      </c>
      <c r="R58" s="73">
        <v>7.3142621229901096E-3</v>
      </c>
      <c r="S58" s="74">
        <v>-2.1043588900832886E-2</v>
      </c>
      <c r="T58" s="72">
        <v>1.1504732589727024E-2</v>
      </c>
      <c r="U58" s="73">
        <v>-5.5421250834668867E-2</v>
      </c>
      <c r="V58" s="73">
        <v>-7.5913620685071357E-3</v>
      </c>
      <c r="W58" s="73">
        <v>-5.2677118302582912E-2</v>
      </c>
      <c r="X58" s="73">
        <v>4.0782527097757287E-2</v>
      </c>
      <c r="Y58" s="74">
        <v>1.1096062471146882E-2</v>
      </c>
      <c r="Z58" s="72">
        <v>-2.9103631124553797E-4</v>
      </c>
      <c r="AA58" s="73">
        <v>-8.408463448066082E-4</v>
      </c>
      <c r="AB58" s="73">
        <v>-1.1136647444261171E-2</v>
      </c>
      <c r="AC58" s="73">
        <v>-2.923743976404141E-2</v>
      </c>
      <c r="AD58" s="73">
        <v>2.2953560991705842E-3</v>
      </c>
      <c r="AE58" s="74">
        <v>-1.1579295206361355E-2</v>
      </c>
    </row>
    <row r="59" spans="1:31" x14ac:dyDescent="0.3">
      <c r="A59" s="57" t="str">
        <f>GWP!A59</f>
        <v>Average electricity</v>
      </c>
      <c r="B59" s="72">
        <v>1.3794539115730348E-4</v>
      </c>
      <c r="C59" s="73">
        <v>-1.4761024338885414E-3</v>
      </c>
      <c r="D59" s="73">
        <v>6.0044610152302103E-4</v>
      </c>
      <c r="E59" s="73">
        <v>-2.8016883696482333E-2</v>
      </c>
      <c r="F59" s="73">
        <v>2.6691010077338061E-2</v>
      </c>
      <c r="G59" s="74">
        <v>2.48436926315658E-3</v>
      </c>
      <c r="H59" s="72">
        <v>3.3677992441902393E-2</v>
      </c>
      <c r="I59" s="73">
        <v>3.3140457953879314E-2</v>
      </c>
      <c r="J59" s="73">
        <v>3.4254548806696546E-2</v>
      </c>
      <c r="K59" s="73">
        <v>3.3101789823749971E-2</v>
      </c>
      <c r="L59" s="73">
        <v>3.3869658014247558E-2</v>
      </c>
      <c r="M59" s="74">
        <v>7.684235695721171E-3</v>
      </c>
      <c r="N59" s="72">
        <v>4.0499770044493677E-2</v>
      </c>
      <c r="O59" s="73">
        <v>8.5660167901164142E-3</v>
      </c>
      <c r="P59" s="73">
        <v>4.0937015102061644E-2</v>
      </c>
      <c r="Q59" s="73">
        <v>-2.0170121717442688E-2</v>
      </c>
      <c r="R59" s="73">
        <v>9.0120998411242395E-2</v>
      </c>
      <c r="S59" s="74">
        <v>3.5847004078497148E-2</v>
      </c>
      <c r="T59" s="72">
        <v>1.9062768465802515E-2</v>
      </c>
      <c r="U59" s="73">
        <v>-3.0954001049791645E-2</v>
      </c>
      <c r="V59" s="73">
        <v>3.8617501684849759E-2</v>
      </c>
      <c r="W59" s="73">
        <v>-3.0035623639970258E-2</v>
      </c>
      <c r="X59" s="73">
        <v>5.0515142401483179E-2</v>
      </c>
      <c r="Y59" s="74">
        <v>1.8781770957158019E-2</v>
      </c>
      <c r="Z59" s="72">
        <v>2.4830142319047305E-2</v>
      </c>
      <c r="AA59" s="73">
        <v>2.0360841166107375E-2</v>
      </c>
      <c r="AB59" s="73">
        <v>1.7530839668353018E-2</v>
      </c>
      <c r="AC59" s="73">
        <v>1.7778209709918599E-2</v>
      </c>
      <c r="AD59" s="73">
        <v>3.8124061005920459E-2</v>
      </c>
      <c r="AE59" s="74">
        <v>2.0963033009853818E-2</v>
      </c>
    </row>
    <row r="60" spans="1:31" x14ac:dyDescent="0.3">
      <c r="A60" s="57" t="str">
        <f>GWP!A60</f>
        <v>Average space heating</v>
      </c>
      <c r="B60" s="84">
        <v>-4.6154984550410635E-4</v>
      </c>
      <c r="C60" s="85">
        <v>-1.2421724325786267E-4</v>
      </c>
      <c r="D60" s="85">
        <v>2.8394932113760363E-5</v>
      </c>
      <c r="E60" s="85">
        <v>-2.4035006285697092E-2</v>
      </c>
      <c r="F60" s="85">
        <v>2.5167493656908183E-2</v>
      </c>
      <c r="G60" s="86">
        <v>2.0223554972062623E-3</v>
      </c>
      <c r="H60" s="84">
        <v>3.6320945651406984E-2</v>
      </c>
      <c r="I60" s="85">
        <v>1.8547837401029735E-2</v>
      </c>
      <c r="J60" s="85">
        <v>3.6829556070524287E-2</v>
      </c>
      <c r="K60" s="85">
        <v>1.8755679402072362E-2</v>
      </c>
      <c r="L60" s="85">
        <v>3.6529134447987568E-2</v>
      </c>
      <c r="M60" s="86">
        <v>8.6922040063102494E-3</v>
      </c>
      <c r="N60" s="84">
        <v>-6.2006001612487857E-3</v>
      </c>
      <c r="O60" s="85">
        <v>-1.2253055027142724E-2</v>
      </c>
      <c r="P60" s="85">
        <v>-5.7893290156474878E-3</v>
      </c>
      <c r="Q60" s="85">
        <v>-2.5796773660319013E-2</v>
      </c>
      <c r="R60" s="85">
        <v>2.8494514199143894E-2</v>
      </c>
      <c r="S60" s="86">
        <v>-5.9394078622458202E-4</v>
      </c>
      <c r="T60" s="84">
        <v>3.0682414468002125E-2</v>
      </c>
      <c r="U60" s="85">
        <v>-3.4849299274151264E-2</v>
      </c>
      <c r="V60" s="85">
        <v>1.162592112002816E-2</v>
      </c>
      <c r="W60" s="85">
        <v>-3.4008511711273594E-2</v>
      </c>
      <c r="X60" s="85">
        <v>6.0437743822263627E-2</v>
      </c>
      <c r="Y60" s="86">
        <v>3.0906311863192548E-2</v>
      </c>
      <c r="Z60" s="84">
        <v>7.5458882408597112E-3</v>
      </c>
      <c r="AA60" s="85">
        <v>6.9229929415919886E-3</v>
      </c>
      <c r="AB60" s="85">
        <v>-3.7536070441650869E-3</v>
      </c>
      <c r="AC60" s="85">
        <v>-2.1008773413415682E-2</v>
      </c>
      <c r="AD60" s="85">
        <v>2.2742122229611299E-2</v>
      </c>
      <c r="AE60" s="86">
        <v>9.5121099070881957E-3</v>
      </c>
    </row>
    <row r="61" spans="1:31" x14ac:dyDescent="0.3">
      <c r="A61" s="57" t="str">
        <f>GWP!A61</f>
        <v>No NaOCl</v>
      </c>
      <c r="B61" s="84">
        <v>-6.4803342567340792E-3</v>
      </c>
      <c r="C61" s="85">
        <v>-6.3083931513563821E-3</v>
      </c>
      <c r="D61" s="85">
        <v>-6.5588192827180673E-3</v>
      </c>
      <c r="E61" s="85">
        <v>-2.8913029223957606E-2</v>
      </c>
      <c r="F61" s="85">
        <v>1.8977381639187427E-2</v>
      </c>
      <c r="G61" s="86">
        <v>-4.3481399013525317E-3</v>
      </c>
      <c r="H61" s="84">
        <v>2.9936729208894442E-2</v>
      </c>
      <c r="I61" s="85">
        <v>1.2126672444430865E-2</v>
      </c>
      <c r="J61" s="85">
        <v>3.0563796805496177E-2</v>
      </c>
      <c r="K61" s="85">
        <v>1.2514502164620314E-2</v>
      </c>
      <c r="L61" s="85">
        <v>3.0370263093520748E-2</v>
      </c>
      <c r="M61" s="86">
        <v>2.4911964198920788E-3</v>
      </c>
      <c r="N61" s="84">
        <v>-1.1641105700097455E-2</v>
      </c>
      <c r="O61" s="85">
        <v>-1.8469785679125987E-2</v>
      </c>
      <c r="P61" s="85">
        <v>-1.2175407421121763E-2</v>
      </c>
      <c r="Q61" s="85">
        <v>-3.1720703571474752E-2</v>
      </c>
      <c r="R61" s="85">
        <v>2.2429347889155869E-2</v>
      </c>
      <c r="S61" s="86">
        <v>-6.4660069283044705E-3</v>
      </c>
      <c r="T61" s="84">
        <v>2.4462153970390574E-2</v>
      </c>
      <c r="U61" s="85">
        <v>-4.1096902316799203E-2</v>
      </c>
      <c r="V61" s="85">
        <v>5.228920640024534E-3</v>
      </c>
      <c r="W61" s="85">
        <v>-4.023363397009757E-2</v>
      </c>
      <c r="X61" s="85">
        <v>5.4256238144421647E-2</v>
      </c>
      <c r="Y61" s="86">
        <v>2.4572154896904799E-2</v>
      </c>
      <c r="Z61" s="84">
        <v>1.1979857922026996E-3</v>
      </c>
      <c r="AA61" s="85">
        <v>6.6074392525750287E-4</v>
      </c>
      <c r="AB61" s="85">
        <v>-1.0087117299199536E-2</v>
      </c>
      <c r="AC61" s="85">
        <v>-2.7258290724004739E-2</v>
      </c>
      <c r="AD61" s="85">
        <v>1.6436347802110233E-2</v>
      </c>
      <c r="AE61" s="86">
        <v>3.3003711056435558E-3</v>
      </c>
    </row>
    <row r="62" spans="1:31" x14ac:dyDescent="0.3">
      <c r="A62" s="57" t="str">
        <f>GWP!A62</f>
        <v>PHA composting</v>
      </c>
      <c r="B62" s="87">
        <v>-4.7810581556339621E-4</v>
      </c>
      <c r="C62" s="88">
        <v>9.6341619483886936E-5</v>
      </c>
      <c r="D62" s="88">
        <v>-1.7195797617863574E-4</v>
      </c>
      <c r="E62" s="88">
        <v>-2.2664704473525882E-2</v>
      </c>
      <c r="F62" s="88">
        <v>2.4911605602258639E-2</v>
      </c>
      <c r="G62" s="89">
        <v>1.9811859985126011E-3</v>
      </c>
      <c r="H62" s="87">
        <v>3.6718355975753139E-2</v>
      </c>
      <c r="I62" s="88">
        <v>1.7653454569650024E-2</v>
      </c>
      <c r="J62" s="88">
        <v>3.6442415501126944E-2</v>
      </c>
      <c r="K62" s="88">
        <v>1.8264857915934695E-2</v>
      </c>
      <c r="L62" s="88">
        <v>3.6841744251591355E-2</v>
      </c>
      <c r="M62" s="89">
        <v>8.6843391253140865E-3</v>
      </c>
      <c r="N62" s="87">
        <v>-5.5478893154542238E-3</v>
      </c>
      <c r="O62" s="88">
        <v>-1.2119116377470481E-2</v>
      </c>
      <c r="P62" s="88">
        <v>-5.9593193961387722E-3</v>
      </c>
      <c r="Q62" s="88">
        <v>-2.5621223022330428E-2</v>
      </c>
      <c r="R62" s="88">
        <v>2.8502925007899672E-2</v>
      </c>
      <c r="S62" s="89">
        <v>-2.8611727445441396E-4</v>
      </c>
      <c r="T62" s="87">
        <v>3.0951927938575451E-2</v>
      </c>
      <c r="U62" s="88">
        <v>-3.4252627799021163E-2</v>
      </c>
      <c r="V62" s="88">
        <v>1.173850035475011E-2</v>
      </c>
      <c r="W62" s="88">
        <v>-3.415930262674409E-2</v>
      </c>
      <c r="X62" s="88">
        <v>6.0664398225714081E-2</v>
      </c>
      <c r="Y62" s="89">
        <v>3.1066863906098179E-2</v>
      </c>
      <c r="Z62" s="87">
        <v>7.6835658178687439E-3</v>
      </c>
      <c r="AA62" s="88">
        <v>7.1272150427862989E-3</v>
      </c>
      <c r="AB62" s="88">
        <v>-3.4025196463320861E-3</v>
      </c>
      <c r="AC62" s="88">
        <v>-2.1349736139497321E-2</v>
      </c>
      <c r="AD62" s="88">
        <v>2.2577300510238884E-2</v>
      </c>
      <c r="AE62" s="89">
        <v>9.580498744390719E-3</v>
      </c>
    </row>
    <row r="63" spans="1:31" x14ac:dyDescent="0.3">
      <c r="B63" s="73"/>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{442281A1-FCDB-4461-8AC7-68FBE9FD0BC2}</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{6580D648-BD8E-490D-A0CD-F7DAB77466D1}</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{D3214856-A28D-4C9B-A59B-646AEDC4BD58}</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{DF3E0F7E-F947-48AA-A6BF-885C1CBD52A5}</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{8389D807-B0E1-43D0-A392-6AAB7BB97A06}</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{01E8707F-B78E-47DC-BF28-13A61FEF3D76}</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{DC469D38-0490-4AA9-A7D2-4E723A629BDD}</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{6355422F-58FD-4926-A799-3667B63A3D93}</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{06F07AB0-6229-44C4-B0F2-A62CC5CC49BE}</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{4C8063FF-A74D-47C1-B001-00172BFB85D3}</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{2C97D32C-F009-4DAB-8843-90DAA5FC7430}</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{D62F86B5-A9E2-4064-919D-4DB2E6C6DDCA}</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{805AB1D0-3389-432D-B206-1BD0060325F7}</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{42C783C2-BC08-484F-96EF-715B63E22E9C}</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{DB79C5A9-27F8-4FA9-9153-5C2475E565D3}</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{0E5684B1-5F94-4440-99D7-B69F175D25A8}</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{63267949-2F7C-46E9-AE9C-2BF1C92B1515}</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{0883DF50-53CB-48B1-8612-341D4481E54C}</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{8102BC02-1D50-4FA2-ADBC-7F1DA88B3B55}</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{C64BFE42-02BD-453C-A0B6-CFBF1E4DB0F3}</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{06A65849-2658-4AD7-917C-9121753C888F}</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{9BE32296-F79F-4407-9A48-1E8B183741D0}</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{B34F1CEB-8E92-4D64-8AF8-3C2DAF524180}</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{242174E7-7E47-4644-8FCB-C5BBEB0801E5}</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{74A1AA19-9F18-41B4-865E-47B67EF257E5}</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{8D4AD23C-D4C4-4C86-B419-E739E998FD53}</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{9688A82F-D962-4105-A607-8534A99963E8}</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{BFAA37AC-9033-4F71-8770-DBFEFFCCB491}</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{44F91AAC-1D80-4FB7-8C40-725C41E048C3}</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{B0BD2E65-5606-4198-8FBF-2C34819290DB}</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{1CF9F366-647E-4A74-99D7-4566CA4F60EC}</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{FD0E7B1D-BCB9-4FAC-AE16-14396ABC9E57}</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{01450158-987E-4849-9B07-5EDD3EED171C}</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{13695134-2A4A-49AD-A880-E0D01044FFC5}</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{AB0ACD04-4D5B-493F-820D-E41A45F0EC5A}</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{B1BB354D-CA5E-4CA2-92B7-DDE0AF68A63A}</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{CB1596AD-6C57-4861-A738-C8F26AEC035C}</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{106386EC-6351-4F6C-BEAC-D743F41B83E5}</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{0AD114CF-E697-4AD1-A599-FB3F00E3E3BF}</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{E624212A-98D8-4708-B355-2A1946022B7D}</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{F20F8F45-D471-468B-8A3D-B120E1EB113F}</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{391A2E3A-C32D-4FB3-A314-643784923884}</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{E195BA6F-7FD8-4025-89EA-1EDEDCEFF2A4}</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{22B5E163-831E-49B5-A694-3F47E0940EAB}</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{9A40B1E1-6B0E-4E56-B655-E87C3C0BA2C3}</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{4B5B2DDC-CE60-48FB-BB25-13CAB24D66CD}</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{0E5ABFBB-52B6-4EE0-A2E5-E0EA9241367B}</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{3097FF5C-7E49-4DC9-B616-DC14C9CBC00B}</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{8069509F-957E-4F74-94FE-B769FD59CB82}</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{2879853F-ED92-4107-AC9C-86849ED7E928}</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{1522ED4B-F1F8-484E-9C93-838E8AF12462}</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{78DF448D-DF1E-4EA6-9D30-63F0C56E330D}</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{91207129-7094-4F5A-AA9A-80FF6ED23CE9}</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{F79BAEB3-DF65-45E6-A376-C7D8F29B3D15}</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{C45B31FC-E868-4351-B92A-D035606C4D3C}</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{ABF15636-CE29-4EE9-A49A-57A4B6AF78EB}</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{FBFD8542-53B8-4080-A48A-72752869E6EA}</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{FC2D59F8-65DD-4641-8E88-D05B7A938C6E}</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{B6F0BBCA-7D4E-4085-ADC6-0825EE41EFDA}</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{06B9572D-1E25-4ADF-A389-C54667560252}</x14:id>
        </ext>
      </extLst>
    </cfRule>
  </conditionalFormatting>
  <conditionalFormatting sqref="B41:AE41">
    <cfRule type="dataBar" priority="31">
      <dataBar>
        <cfvo type="min"/>
        <cfvo type="max"/>
        <color theme="7"/>
      </dataBar>
      <extLst>
        <ext xmlns:x14="http://schemas.microsoft.com/office/spreadsheetml/2009/9/main" uri="{B025F937-C7B1-47D3-B67F-A62EFF666E3E}">
          <x14:id>{3E21B063-9DE2-4748-9124-098D6A5AE9C0}</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{A59FAF20-C340-4954-B978-EDB9A3139C59}</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{7B99E5C3-B121-4393-AA37-9F1E6D175A96}</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{9CD1E3A5-B13A-4F61-826E-E956B157AD12}</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{674F0AD9-FD31-4821-9ABC-286CF337B24A}</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{7A86763C-24B1-4E85-BDF7-E560EDC89146}</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{3413DD4E-B80E-45AC-98DD-BC448946FC29}</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{E0CBD92D-A911-4590-A02C-98587B57E5FA}</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{A5449E96-4DFF-41BD-8C8D-9B62E71DA90C}</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{855C8EB7-2BB6-400F-AC30-8D093F20618E}</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{0964C10B-4BB5-4446-8410-64A2EC520B07}</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{3E1EF6E1-88CA-4EBE-B6C4-CC5650974A24}</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{EFE860E7-1115-4B84-8E1C-25B1B5DD83B6}</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{BC53C203-B310-42D4-AD71-AE8AF92E4289}</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{ACEF61B1-5483-49EE-99F4-56D6177B960B}</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{D3262A8C-423A-461F-B5B7-F3270BBA377F}</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{6A4489E9-E497-4389-B07C-EEF70AA01F8F}</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{7584AE3A-F25C-42CE-88AE-40E49856B22C}</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{F05D6FFE-AE45-406F-A388-9F24EE8771EE}</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{FE998D69-9D89-451C-A121-170C5DD26B0F}</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{3ABA3291-9D96-4045-8C3F-6C2900069FAC}</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{8EC524B1-E54B-4287-A153-CDE9DC8EBDE1}</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{D12B0E2B-0E3E-44D8-8D2D-5598A5364DFD}</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{E3DDD0CA-FA6D-4C9D-B9D6-0A8971A98CE2}</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{DB1BADD9-B055-45F7-9B87-B64B37F3A70E}</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{2087498A-9204-455C-BE5C-15198971232E}</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{78E6013D-AA5B-44DB-ACB0-23D551376AA4}</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{ADE93BBF-E09B-4004-98B7-F341DF50612E}</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{A86248EB-5C4A-4406-8D38-A2EA4FEA2B81}</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{262B9745-3022-413B-92C5-B4B79E19093A}</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{0F4F8F9D-4D57-4CEF-AC16-5EA4A7D35AB2}</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442281A1-FCDB-4461-8AC7-68FBE9FD0BC2}">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6580D648-BD8E-490D-A0CD-F7DAB77466D1}">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D3214856-A28D-4C9B-A59B-646AEDC4BD58}">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DF3E0F7E-F947-48AA-A6BF-885C1CBD52A5}">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8389D807-B0E1-43D0-A392-6AAB7BB97A06}">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01E8707F-B78E-47DC-BF28-13A61FEF3D76}">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DC469D38-0490-4AA9-A7D2-4E723A629BDD}">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6355422F-58FD-4926-A799-3667B63A3D93}">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06F07AB0-6229-44C4-B0F2-A62CC5CC49BE}">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4C8063FF-A74D-47C1-B001-00172BFB85D3}">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2C97D32C-F009-4DAB-8843-90DAA5FC7430}">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D62F86B5-A9E2-4064-919D-4DB2E6C6DDCA}">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805AB1D0-3389-432D-B206-1BD0060325F7}">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42C783C2-BC08-484F-96EF-715B63E22E9C}">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DB79C5A9-27F8-4FA9-9153-5C2475E565D3}">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0E5684B1-5F94-4440-99D7-B69F175D25A8}">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63267949-2F7C-46E9-AE9C-2BF1C92B1515}">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0883DF50-53CB-48B1-8612-341D4481E54C}">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8102BC02-1D50-4FA2-ADBC-7F1DA88B3B55}">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C64BFE42-02BD-453C-A0B6-CFBF1E4DB0F3}">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06A65849-2658-4AD7-917C-9121753C888F}">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9BE32296-F79F-4407-9A48-1E8B183741D0}">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B34F1CEB-8E92-4D64-8AF8-3C2DAF524180}">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242174E7-7E47-4644-8FCB-C5BBEB0801E5}">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74A1AA19-9F18-41B4-865E-47B67EF257E5}">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8D4AD23C-D4C4-4C86-B419-E739E998FD53}">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9688A82F-D962-4105-A607-8534A99963E8}">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BFAA37AC-9033-4F71-8770-DBFEFFCCB491}">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44F91AAC-1D80-4FB7-8C40-725C41E048C3}">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B0BD2E65-5606-4198-8FBF-2C34819290DB}">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1CF9F366-647E-4A74-99D7-4566CA4F60EC}">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FD0E7B1D-BCB9-4FAC-AE16-14396ABC9E57}">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01450158-987E-4849-9B07-5EDD3EED171C}">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13695134-2A4A-49AD-A880-E0D01044FFC5}">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AB0ACD04-4D5B-493F-820D-E41A45F0EC5A}">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B1BB354D-CA5E-4CA2-92B7-DDE0AF68A63A}">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CB1596AD-6C57-4861-A738-C8F26AEC035C}">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106386EC-6351-4F6C-BEAC-D743F41B83E5}">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0AD114CF-E697-4AD1-A599-FB3F00E3E3BF}">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E624212A-98D8-4708-B355-2A1946022B7D}">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F20F8F45-D471-468B-8A3D-B120E1EB113F}">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391A2E3A-C32D-4FB3-A314-643784923884}">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E195BA6F-7FD8-4025-89EA-1EDEDCEFF2A4}">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22B5E163-831E-49B5-A694-3F47E0940EAB}">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9A40B1E1-6B0E-4E56-B655-E87C3C0BA2C3}">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4B5B2DDC-CE60-48FB-BB25-13CAB24D66CD}">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0E5ABFBB-52B6-4EE0-A2E5-E0EA9241367B}">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3097FF5C-7E49-4DC9-B616-DC14C9CBC00B}">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8069509F-957E-4F74-94FE-B769FD59CB82}">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2879853F-ED92-4107-AC9C-86849ED7E928}">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1522ED4B-F1F8-484E-9C93-838E8AF12462}">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78DF448D-DF1E-4EA6-9D30-63F0C56E330D}">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91207129-7094-4F5A-AA9A-80FF6ED23CE9}">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F79BAEB3-DF65-45E6-A376-C7D8F29B3D15}">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C45B31FC-E868-4351-B92A-D035606C4D3C}">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ABF15636-CE29-4EE9-A49A-57A4B6AF78EB}">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FBFD8542-53B8-4080-A48A-72752869E6EA}">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FC2D59F8-65DD-4641-8E88-D05B7A938C6E}">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B6F0BBCA-7D4E-4085-ADC6-0825EE41EFDA}">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06B9572D-1E25-4ADF-A389-C54667560252}">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3E21B063-9DE2-4748-9124-098D6A5AE9C0}">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A59FAF20-C340-4954-B978-EDB9A3139C59}">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7B99E5C3-B121-4393-AA37-9F1E6D175A96}">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9CD1E3A5-B13A-4F61-826E-E956B157AD12}">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674F0AD9-FD31-4821-9ABC-286CF337B24A}">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7A86763C-24B1-4E85-BDF7-E560EDC89146}">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3413DD4E-B80E-45AC-98DD-BC448946FC29}">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E0CBD92D-A911-4590-A02C-98587B57E5FA}">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A5449E96-4DFF-41BD-8C8D-9B62E71DA90C}">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855C8EB7-2BB6-400F-AC30-8D093F20618E}">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0964C10B-4BB5-4446-8410-64A2EC520B07}">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3E1EF6E1-88CA-4EBE-B6C4-CC5650974A24}">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EFE860E7-1115-4B84-8E1C-25B1B5DD83B6}">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BC53C203-B310-42D4-AD71-AE8AF92E4289}">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ACEF61B1-5483-49EE-99F4-56D6177B960B}">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D3262A8C-423A-461F-B5B7-F3270BBA377F}">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6A4489E9-E497-4389-B07C-EEF70AA01F8F}">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7584AE3A-F25C-42CE-88AE-40E49856B22C}">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F05D6FFE-AE45-406F-A388-9F24EE8771EE}">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FE998D69-9D89-451C-A121-170C5DD26B0F}">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3ABA3291-9D96-4045-8C3F-6C2900069FAC}">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8EC524B1-E54B-4287-A153-CDE9DC8EBDE1}">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D12B0E2B-0E3E-44D8-8D2D-5598A5364DFD}">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E3DDD0CA-FA6D-4C9D-B9D6-0A8971A98CE2}">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DB1BADD9-B055-45F7-9B87-B64B37F3A70E}">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2087498A-9204-455C-BE5C-15198971232E}">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78E6013D-AA5B-44DB-ACB0-23D551376AA4}">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ADE93BBF-E09B-4004-98B7-F341DF50612E}">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A86248EB-5C4A-4406-8D38-A2EA4FEA2B81}">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262B9745-3022-413B-92C5-B4B79E19093A}">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0F4F8F9D-4D57-4CEF-AC16-5EA4A7D35AB2}">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E63"/>
  <sheetViews>
    <sheetView zoomScale="85" zoomScaleNormal="85" workbookViewId="0">
      <pane xSplit="1" ySplit="5" topLeftCell="B6" activePane="bottomRight" state="frozen"/>
      <selection activeCell="B92" sqref="B92:AE93"/>
      <selection pane="topRight" activeCell="B92" sqref="B92:AE93"/>
      <selection pane="bottomLeft" activeCell="B92" sqref="B92:AE93"/>
      <selection pane="bottomRight" activeCell="A46" sqref="A46:XFD46"/>
    </sheetView>
  </sheetViews>
  <sheetFormatPr defaultColWidth="9.109375" defaultRowHeight="13.8" x14ac:dyDescent="0.3"/>
  <cols>
    <col min="1" max="1" width="33.44140625" style="91" customWidth="1"/>
    <col min="2" max="31" width="6.6640625" style="91" customWidth="1"/>
    <col min="32" max="16384" width="9.109375" style="91"/>
  </cols>
  <sheetData>
    <row r="1" spans="1:31" ht="18" x14ac:dyDescent="0.35">
      <c r="A1" s="90" t="s">
        <v>160</v>
      </c>
    </row>
    <row r="2" spans="1:31" x14ac:dyDescent="0.3">
      <c r="A2" s="92"/>
    </row>
    <row r="3" spans="1:31" x14ac:dyDescent="0.3">
      <c r="B3" s="167" t="s">
        <v>0</v>
      </c>
      <c r="C3" s="168"/>
      <c r="D3" s="168"/>
      <c r="E3" s="168"/>
      <c r="F3" s="168"/>
      <c r="G3" s="169"/>
      <c r="H3" s="167" t="s">
        <v>1</v>
      </c>
      <c r="I3" s="168"/>
      <c r="J3" s="168"/>
      <c r="K3" s="168"/>
      <c r="L3" s="168"/>
      <c r="M3" s="169"/>
      <c r="N3" s="167" t="s">
        <v>5</v>
      </c>
      <c r="O3" s="168"/>
      <c r="P3" s="168"/>
      <c r="Q3" s="168"/>
      <c r="R3" s="168"/>
      <c r="S3" s="169"/>
      <c r="T3" s="167" t="s">
        <v>6</v>
      </c>
      <c r="U3" s="168"/>
      <c r="V3" s="168"/>
      <c r="W3" s="168"/>
      <c r="X3" s="168"/>
      <c r="Y3" s="169"/>
      <c r="Z3" s="167" t="s">
        <v>7</v>
      </c>
      <c r="AA3" s="168"/>
      <c r="AB3" s="168"/>
      <c r="AC3" s="168"/>
      <c r="AD3" s="168"/>
      <c r="AE3" s="169"/>
    </row>
    <row r="4" spans="1:31" s="93" customFormat="1" ht="27.6" x14ac:dyDescent="0.3">
      <c r="B4" s="94" t="str">
        <f>GWP!B4</f>
        <v>FW_sep.</v>
      </c>
      <c r="C4" s="95" t="str">
        <f>GWP!C4</f>
        <v>FW_residual</v>
      </c>
      <c r="D4" s="95" t="str">
        <f>GWP!D4</f>
        <v>FW_AD</v>
      </c>
      <c r="E4" s="95" t="str">
        <f>GWP!E4</f>
        <v>FW_Inc</v>
      </c>
      <c r="F4" s="95" t="str">
        <f>GWP!F4</f>
        <v>SS_AD_Inc</v>
      </c>
      <c r="G4" s="96" t="str">
        <f>GWP!G4</f>
        <v>SS_AD_UOL</v>
      </c>
      <c r="H4" s="97" t="str">
        <f>GWP!H4</f>
        <v>FW_sep.</v>
      </c>
      <c r="I4" s="98" t="str">
        <f>GWP!I4</f>
        <v>FW_residual</v>
      </c>
      <c r="J4" s="98" t="str">
        <f>GWP!J4</f>
        <v>FW_AD</v>
      </c>
      <c r="K4" s="98" t="str">
        <f>GWP!K4</f>
        <v>FW_Inc</v>
      </c>
      <c r="L4" s="98" t="str">
        <f>GWP!L4</f>
        <v>SS_AD_Inc</v>
      </c>
      <c r="M4" s="99" t="str">
        <f>GWP!M4</f>
        <v>SS_AD_UOL</v>
      </c>
      <c r="N4" s="97" t="str">
        <f>GWP!N4</f>
        <v>FW_sep.</v>
      </c>
      <c r="O4" s="98" t="str">
        <f>GWP!O4</f>
        <v>FW_residual</v>
      </c>
      <c r="P4" s="98" t="str">
        <f>GWP!P4</f>
        <v>FW_AD</v>
      </c>
      <c r="Q4" s="98" t="str">
        <f>GWP!Q4</f>
        <v>FW_Inc</v>
      </c>
      <c r="R4" s="98" t="str">
        <f>GWP!R4</f>
        <v>SS_AD_Inc</v>
      </c>
      <c r="S4" s="99" t="str">
        <f>GWP!S4</f>
        <v>SS_AD_UOL</v>
      </c>
      <c r="T4" s="97" t="str">
        <f>GWP!T4</f>
        <v>FW_sep.</v>
      </c>
      <c r="U4" s="98" t="str">
        <f>GWP!U4</f>
        <v>FW_residual</v>
      </c>
      <c r="V4" s="98" t="str">
        <f>GWP!V4</f>
        <v>FW_AD</v>
      </c>
      <c r="W4" s="98" t="str">
        <f>GWP!W4</f>
        <v>FW_Inc</v>
      </c>
      <c r="X4" s="98" t="str">
        <f>GWP!X4</f>
        <v>SS_AD_Inc</v>
      </c>
      <c r="Y4" s="99" t="str">
        <f>GWP!Y4</f>
        <v>SS_AD_UOL</v>
      </c>
      <c r="Z4" s="97" t="str">
        <f>GWP!Z4</f>
        <v>FW_sep.</v>
      </c>
      <c r="AA4" s="98" t="str">
        <f>GWP!AA4</f>
        <v>FW_residual</v>
      </c>
      <c r="AB4" s="98" t="str">
        <f>GWP!AB4</f>
        <v>FW_AD</v>
      </c>
      <c r="AC4" s="98" t="str">
        <f>GWP!AC4</f>
        <v>FW_Inc</v>
      </c>
      <c r="AD4" s="98" t="str">
        <f>GWP!AD4</f>
        <v>SS_AD_Inc</v>
      </c>
      <c r="AE4" s="99" t="str">
        <f>GWP!AE4</f>
        <v>SS_AD_UOL</v>
      </c>
    </row>
    <row r="5" spans="1:31" s="93" customFormat="1" ht="27.6" x14ac:dyDescent="0.3">
      <c r="B5" s="100" t="s">
        <v>43</v>
      </c>
      <c r="C5" s="101" t="str">
        <f t="shared" ref="C5:AE5" si="0">B5</f>
        <v>mol N eq.</v>
      </c>
      <c r="D5" s="101" t="str">
        <f t="shared" si="0"/>
        <v>mol N eq.</v>
      </c>
      <c r="E5" s="101" t="str">
        <f t="shared" si="0"/>
        <v>mol N eq.</v>
      </c>
      <c r="F5" s="101" t="str">
        <f t="shared" si="0"/>
        <v>mol N eq.</v>
      </c>
      <c r="G5" s="102" t="str">
        <f t="shared" si="0"/>
        <v>mol N eq.</v>
      </c>
      <c r="H5" s="100" t="str">
        <f t="shared" si="0"/>
        <v>mol N eq.</v>
      </c>
      <c r="I5" s="101" t="str">
        <f t="shared" si="0"/>
        <v>mol N eq.</v>
      </c>
      <c r="J5" s="101" t="str">
        <f t="shared" si="0"/>
        <v>mol N eq.</v>
      </c>
      <c r="K5" s="101" t="str">
        <f t="shared" si="0"/>
        <v>mol N eq.</v>
      </c>
      <c r="L5" s="101" t="str">
        <f t="shared" si="0"/>
        <v>mol N eq.</v>
      </c>
      <c r="M5" s="102" t="str">
        <f t="shared" si="0"/>
        <v>mol N eq.</v>
      </c>
      <c r="N5" s="100" t="str">
        <f t="shared" si="0"/>
        <v>mol N eq.</v>
      </c>
      <c r="O5" s="101" t="str">
        <f t="shared" si="0"/>
        <v>mol N eq.</v>
      </c>
      <c r="P5" s="101" t="str">
        <f t="shared" si="0"/>
        <v>mol N eq.</v>
      </c>
      <c r="Q5" s="101" t="str">
        <f t="shared" si="0"/>
        <v>mol N eq.</v>
      </c>
      <c r="R5" s="101" t="str">
        <f t="shared" si="0"/>
        <v>mol N eq.</v>
      </c>
      <c r="S5" s="102" t="str">
        <f t="shared" si="0"/>
        <v>mol N eq.</v>
      </c>
      <c r="T5" s="100" t="str">
        <f t="shared" si="0"/>
        <v>mol N eq.</v>
      </c>
      <c r="U5" s="101" t="str">
        <f t="shared" si="0"/>
        <v>mol N eq.</v>
      </c>
      <c r="V5" s="101" t="str">
        <f t="shared" si="0"/>
        <v>mol N eq.</v>
      </c>
      <c r="W5" s="101" t="str">
        <f t="shared" si="0"/>
        <v>mol N eq.</v>
      </c>
      <c r="X5" s="101" t="str">
        <f t="shared" si="0"/>
        <v>mol N eq.</v>
      </c>
      <c r="Y5" s="102" t="str">
        <f t="shared" si="0"/>
        <v>mol N eq.</v>
      </c>
      <c r="Z5" s="100" t="str">
        <f t="shared" si="0"/>
        <v>mol N eq.</v>
      </c>
      <c r="AA5" s="101" t="str">
        <f t="shared" si="0"/>
        <v>mol N eq.</v>
      </c>
      <c r="AB5" s="101" t="str">
        <f t="shared" si="0"/>
        <v>mol N eq.</v>
      </c>
      <c r="AC5" s="101" t="str">
        <f t="shared" si="0"/>
        <v>mol N eq.</v>
      </c>
      <c r="AD5" s="101" t="str">
        <f t="shared" si="0"/>
        <v>mol N eq.</v>
      </c>
      <c r="AE5" s="102" t="str">
        <f t="shared" si="0"/>
        <v>mol N eq.</v>
      </c>
    </row>
    <row r="6" spans="1:31" s="93" customFormat="1" x14ac:dyDescent="0.3">
      <c r="A6" s="114" t="str">
        <f>GWP!A6</f>
        <v>PHA_refinery+PHA refinery</v>
      </c>
      <c r="B6" s="103">
        <v>5.9218575164243926E-2</v>
      </c>
      <c r="C6" s="104">
        <v>5.9631330864814619E-2</v>
      </c>
      <c r="D6" s="104">
        <v>5.8938046979750532E-2</v>
      </c>
      <c r="E6" s="104">
        <v>5.9351124750676616E-2</v>
      </c>
      <c r="F6" s="104">
        <v>5.9277041064980163E-2</v>
      </c>
      <c r="G6" s="105">
        <v>5.9286595736886577E-2</v>
      </c>
      <c r="H6" s="103">
        <v>5.0606204920839268E-2</v>
      </c>
      <c r="I6" s="104">
        <v>4.9904219652715485E-2</v>
      </c>
      <c r="J6" s="104">
        <v>5.051874679285033E-2</v>
      </c>
      <c r="K6" s="104">
        <v>5.0310384233497395E-2</v>
      </c>
      <c r="L6" s="104">
        <v>5.0653526029276537E-2</v>
      </c>
      <c r="M6" s="105">
        <v>5.0313414667938497E-2</v>
      </c>
      <c r="N6" s="103">
        <v>4.4991102602875289E-2</v>
      </c>
      <c r="O6" s="104">
        <v>4.5092020287713357E-2</v>
      </c>
      <c r="P6" s="104">
        <v>4.534634634796731E-2</v>
      </c>
      <c r="Q6" s="104">
        <v>4.5519585616291693E-2</v>
      </c>
      <c r="R6" s="104">
        <v>4.5240959194599625E-2</v>
      </c>
      <c r="S6" s="105">
        <v>4.521465418262343E-2</v>
      </c>
      <c r="T6" s="103">
        <v>4.59738937456056E-2</v>
      </c>
      <c r="U6" s="104">
        <v>4.5880038738367462E-2</v>
      </c>
      <c r="V6" s="104">
        <v>4.620344859093399E-2</v>
      </c>
      <c r="W6" s="104">
        <v>4.575414142644809E-2</v>
      </c>
      <c r="X6" s="104">
        <v>4.582202112880867E-2</v>
      </c>
      <c r="Y6" s="105">
        <v>4.6259876467047253E-2</v>
      </c>
      <c r="Z6" s="103">
        <v>4.8173212818999236E-2</v>
      </c>
      <c r="AA6" s="104">
        <v>4.820592998230798E-2</v>
      </c>
      <c r="AB6" s="104">
        <v>4.8125658240798119E-2</v>
      </c>
      <c r="AC6" s="104">
        <v>4.7897066987167239E-2</v>
      </c>
      <c r="AD6" s="104">
        <v>4.7661085499814175E-2</v>
      </c>
      <c r="AE6" s="105">
        <v>4.79790386447436E-2</v>
      </c>
    </row>
    <row r="7" spans="1:31" s="93" customFormat="1" x14ac:dyDescent="0.3">
      <c r="A7" s="114" t="str">
        <f>GWP!A7</f>
        <v>PHA_refinery+Collection</v>
      </c>
      <c r="B7" s="106">
        <v>8.0061214380569463E-3</v>
      </c>
      <c r="C7" s="107">
        <v>7.91455139663131E-3</v>
      </c>
      <c r="D7" s="107">
        <v>7.8845067887198667E-3</v>
      </c>
      <c r="E7" s="107">
        <v>7.900627594387968E-3</v>
      </c>
      <c r="F7" s="107">
        <v>7.9568176448620905E-3</v>
      </c>
      <c r="G7" s="108">
        <v>7.8234264538433376E-3</v>
      </c>
      <c r="H7" s="106">
        <v>1.2257481433782278E-2</v>
      </c>
      <c r="I7" s="107">
        <v>1.2182996990504838E-2</v>
      </c>
      <c r="J7" s="107">
        <v>1.2144938865819186E-2</v>
      </c>
      <c r="K7" s="107">
        <v>1.2161966011002803E-2</v>
      </c>
      <c r="L7" s="107">
        <v>1.2252591071171381E-2</v>
      </c>
      <c r="M7" s="108">
        <v>1.2200510691500162E-2</v>
      </c>
      <c r="N7" s="106">
        <v>6.770369742216756E-3</v>
      </c>
      <c r="O7" s="107">
        <v>6.7291771897194557E-3</v>
      </c>
      <c r="P7" s="107">
        <v>6.7306837374255498E-3</v>
      </c>
      <c r="Q7" s="107">
        <v>6.603137908375383E-3</v>
      </c>
      <c r="R7" s="107">
        <v>6.7477064378901027E-3</v>
      </c>
      <c r="S7" s="108">
        <v>6.6700814059536817E-3</v>
      </c>
      <c r="T7" s="106">
        <v>9.9949898197271413E-3</v>
      </c>
      <c r="U7" s="107">
        <v>1.0095090174490621E-2</v>
      </c>
      <c r="V7" s="107">
        <v>9.9501267019294123E-3</v>
      </c>
      <c r="W7" s="107">
        <v>9.9824256357633114E-3</v>
      </c>
      <c r="X7" s="107">
        <v>1.0102798012080492E-2</v>
      </c>
      <c r="Y7" s="108">
        <v>1.0042005632399374E-2</v>
      </c>
      <c r="Z7" s="106">
        <v>8.2407999313952266E-3</v>
      </c>
      <c r="AA7" s="107">
        <v>8.2052372258986303E-3</v>
      </c>
      <c r="AB7" s="107">
        <v>8.2469922869593173E-3</v>
      </c>
      <c r="AC7" s="107">
        <v>8.3101407673538338E-3</v>
      </c>
      <c r="AD7" s="107">
        <v>8.2915285847325795E-3</v>
      </c>
      <c r="AE7" s="108">
        <v>8.2615925614125691E-3</v>
      </c>
    </row>
    <row r="8" spans="1:31" s="93" customFormat="1" x14ac:dyDescent="0.3">
      <c r="A8" s="114" t="str">
        <f>GWP!A8</f>
        <v>PHA_waste+Direct AD</v>
      </c>
      <c r="B8" s="106">
        <v>5.6428160040118865E-3</v>
      </c>
      <c r="C8" s="107">
        <v>5.5780873065958674E-3</v>
      </c>
      <c r="D8" s="107">
        <v>5.6174592431613574E-3</v>
      </c>
      <c r="E8" s="107">
        <v>5.6935184392172163E-3</v>
      </c>
      <c r="F8" s="107">
        <v>1.5241161387298068E-2</v>
      </c>
      <c r="G8" s="108">
        <v>1.5172626485060924E-2</v>
      </c>
      <c r="H8" s="106">
        <v>1.1691128590672662E-2</v>
      </c>
      <c r="I8" s="107">
        <v>1.192587649620531E-2</v>
      </c>
      <c r="J8" s="107">
        <v>1.1907943470673123E-2</v>
      </c>
      <c r="K8" s="107">
        <v>1.180902076060149E-2</v>
      </c>
      <c r="L8" s="107">
        <v>1.1772696030535735E-2</v>
      </c>
      <c r="M8" s="108">
        <v>1.19263676213964E-2</v>
      </c>
      <c r="N8" s="106">
        <v>8.9997357130877833E-3</v>
      </c>
      <c r="O8" s="107">
        <v>8.8075380308884135E-3</v>
      </c>
      <c r="P8" s="107">
        <v>8.8657305567016991E-3</v>
      </c>
      <c r="Q8" s="107">
        <v>8.6329189226621722E-3</v>
      </c>
      <c r="R8" s="107">
        <v>1.3266371373831562E-2</v>
      </c>
      <c r="S8" s="108">
        <v>1.3080338947763904E-2</v>
      </c>
      <c r="T8" s="106">
        <v>1.1617680160109547E-2</v>
      </c>
      <c r="U8" s="107">
        <v>1.1827459243051086E-2</v>
      </c>
      <c r="V8" s="107">
        <v>1.1623396563917499E-2</v>
      </c>
      <c r="W8" s="107">
        <v>1.1841152962236231E-2</v>
      </c>
      <c r="X8" s="107">
        <v>1.1658610233704882E-2</v>
      </c>
      <c r="Y8" s="108">
        <v>1.1608353655362677E-2</v>
      </c>
      <c r="Z8" s="106">
        <v>5.4738828117340413E-3</v>
      </c>
      <c r="AA8" s="107">
        <v>5.4881701978826639E-3</v>
      </c>
      <c r="AB8" s="107">
        <v>5.4238874784192734E-3</v>
      </c>
      <c r="AC8" s="107">
        <v>5.4506284598554748E-3</v>
      </c>
      <c r="AD8" s="107">
        <v>1.1907208123159178E-2</v>
      </c>
      <c r="AE8" s="108">
        <v>1.2225582747073256E-2</v>
      </c>
    </row>
    <row r="9" spans="1:31" s="93" customFormat="1" x14ac:dyDescent="0.3">
      <c r="A9" s="114" t="str">
        <f>GWP!A9</f>
        <v>PHA_waste+Biogas use+avoided</v>
      </c>
      <c r="B9" s="106">
        <v>4.8508295367909217E-2</v>
      </c>
      <c r="C9" s="107">
        <v>4.7768808289631981E-2</v>
      </c>
      <c r="D9" s="107">
        <v>4.7792312664963067E-2</v>
      </c>
      <c r="E9" s="107">
        <v>4.7955854539378853E-2</v>
      </c>
      <c r="F9" s="107">
        <v>0.11739549840726912</v>
      </c>
      <c r="G9" s="108">
        <v>0.11603170299980883</v>
      </c>
      <c r="H9" s="106">
        <v>0.12002099176168626</v>
      </c>
      <c r="I9" s="107">
        <v>0.11955503450346316</v>
      </c>
      <c r="J9" s="107">
        <v>0.12004723111036678</v>
      </c>
      <c r="K9" s="107">
        <v>0.12015698288839027</v>
      </c>
      <c r="L9" s="107">
        <v>0.11930477728473307</v>
      </c>
      <c r="M9" s="108">
        <v>0.11980822759199025</v>
      </c>
      <c r="N9" s="106">
        <v>8.5192401260100609E-2</v>
      </c>
      <c r="O9" s="107">
        <v>8.5965990439619638E-2</v>
      </c>
      <c r="P9" s="107">
        <v>8.6703405335935721E-2</v>
      </c>
      <c r="Q9" s="107">
        <v>8.1442000615500845E-2</v>
      </c>
      <c r="R9" s="107">
        <v>0.12888215770518693</v>
      </c>
      <c r="S9" s="108">
        <v>0.12850818379661966</v>
      </c>
      <c r="T9" s="106">
        <v>0.13134988774326689</v>
      </c>
      <c r="U9" s="107">
        <v>0.12996542283085627</v>
      </c>
      <c r="V9" s="107">
        <v>0.12741673144005256</v>
      </c>
      <c r="W9" s="107">
        <v>0.12866946799585935</v>
      </c>
      <c r="X9" s="107">
        <v>0.12966671268249827</v>
      </c>
      <c r="Y9" s="108">
        <v>0.13079806772068561</v>
      </c>
      <c r="Z9" s="106">
        <v>5.6443107522683403E-2</v>
      </c>
      <c r="AA9" s="107">
        <v>5.7000750693337904E-2</v>
      </c>
      <c r="AB9" s="107">
        <v>5.6974818001042773E-2</v>
      </c>
      <c r="AC9" s="107">
        <v>5.6656708128120022E-2</v>
      </c>
      <c r="AD9" s="107">
        <v>0.11969804670288724</v>
      </c>
      <c r="AE9" s="108">
        <v>0.11976283698901163</v>
      </c>
    </row>
    <row r="10" spans="1:31" s="93" customFormat="1" x14ac:dyDescent="0.3">
      <c r="A10" s="114" t="str">
        <f>GWP!A10</f>
        <v>PHA_waste+Composting</v>
      </c>
      <c r="B10" s="106">
        <v>6.9767431457250029E-3</v>
      </c>
      <c r="C10" s="107">
        <v>7.0725519736292422E-3</v>
      </c>
      <c r="D10" s="107">
        <v>7.0909351717811523E-3</v>
      </c>
      <c r="E10" s="107">
        <v>7.0196186300838098E-3</v>
      </c>
      <c r="F10" s="107">
        <v>0</v>
      </c>
      <c r="G10" s="108">
        <v>1.1515925811081996E-2</v>
      </c>
      <c r="H10" s="106">
        <v>0</v>
      </c>
      <c r="I10" s="107">
        <v>0</v>
      </c>
      <c r="J10" s="107">
        <v>0</v>
      </c>
      <c r="K10" s="107">
        <v>0</v>
      </c>
      <c r="L10" s="107">
        <v>0</v>
      </c>
      <c r="M10" s="108">
        <v>0</v>
      </c>
      <c r="N10" s="106">
        <v>6.2479677642098587E-3</v>
      </c>
      <c r="O10" s="107">
        <v>6.2698063872536998E-3</v>
      </c>
      <c r="P10" s="107">
        <v>6.2289921755586501E-3</v>
      </c>
      <c r="Q10" s="107">
        <v>6.2981242717433349E-3</v>
      </c>
      <c r="R10" s="107">
        <v>0</v>
      </c>
      <c r="S10" s="108">
        <v>7.8771907913017126E-3</v>
      </c>
      <c r="T10" s="106">
        <v>0</v>
      </c>
      <c r="U10" s="107">
        <v>0</v>
      </c>
      <c r="V10" s="107">
        <v>0</v>
      </c>
      <c r="W10" s="107">
        <v>0</v>
      </c>
      <c r="X10" s="107">
        <v>0</v>
      </c>
      <c r="Y10" s="108">
        <v>0</v>
      </c>
      <c r="Z10" s="106">
        <v>7.8556959151745882E-3</v>
      </c>
      <c r="AA10" s="107">
        <v>7.8096649369428246E-3</v>
      </c>
      <c r="AB10" s="107">
        <v>7.8540630167857652E-3</v>
      </c>
      <c r="AC10" s="107">
        <v>7.745930622042492E-3</v>
      </c>
      <c r="AD10" s="107">
        <v>0</v>
      </c>
      <c r="AE10" s="108">
        <v>7.211325360912282E-3</v>
      </c>
    </row>
    <row r="11" spans="1:31" s="93" customFormat="1" x14ac:dyDescent="0.3">
      <c r="A11" s="114" t="str">
        <f>GWP!A11</f>
        <v>PHA_waste+UOL</v>
      </c>
      <c r="B11" s="106">
        <v>-6.7617363636357189E-2</v>
      </c>
      <c r="C11" s="107">
        <v>-7.0731561091603279E-2</v>
      </c>
      <c r="D11" s="107">
        <v>-7.1381512224118621E-2</v>
      </c>
      <c r="E11" s="107">
        <v>-7.0371478507226443E-2</v>
      </c>
      <c r="F11" s="107">
        <v>0</v>
      </c>
      <c r="G11" s="108">
        <v>-3.1584322379877613E-2</v>
      </c>
      <c r="H11" s="106">
        <v>0</v>
      </c>
      <c r="I11" s="107">
        <v>0</v>
      </c>
      <c r="J11" s="107">
        <v>0</v>
      </c>
      <c r="K11" s="107">
        <v>0</v>
      </c>
      <c r="L11" s="107">
        <v>0</v>
      </c>
      <c r="M11" s="108">
        <v>-0.20123572690794664</v>
      </c>
      <c r="N11" s="106">
        <v>-5.427440402975349E-2</v>
      </c>
      <c r="O11" s="107">
        <v>-5.4722863700920409E-2</v>
      </c>
      <c r="P11" s="107">
        <v>-5.6793848628536502E-2</v>
      </c>
      <c r="Q11" s="107">
        <v>-5.4573752883935643E-2</v>
      </c>
      <c r="R11" s="107">
        <v>0</v>
      </c>
      <c r="S11" s="108">
        <v>-3.7146747698141656E-2</v>
      </c>
      <c r="T11" s="106">
        <v>-0.30309144553992429</v>
      </c>
      <c r="U11" s="107">
        <v>-0.29581023000415696</v>
      </c>
      <c r="V11" s="107">
        <v>-0.29854917345747778</v>
      </c>
      <c r="W11" s="107">
        <v>-0.30291354521898406</v>
      </c>
      <c r="X11" s="107">
        <v>0</v>
      </c>
      <c r="Y11" s="108">
        <v>-0.3008850842071023</v>
      </c>
      <c r="Z11" s="106">
        <v>-5.8522728177687354E-2</v>
      </c>
      <c r="AA11" s="107">
        <v>-5.8939106501961748E-2</v>
      </c>
      <c r="AB11" s="107">
        <v>-6.0182247541807121E-2</v>
      </c>
      <c r="AC11" s="107">
        <v>-5.851525414156572E-2</v>
      </c>
      <c r="AD11" s="107">
        <v>0</v>
      </c>
      <c r="AE11" s="108">
        <v>-5.8705685349517908E-2</v>
      </c>
    </row>
    <row r="12" spans="1:31" s="93" customFormat="1" x14ac:dyDescent="0.3">
      <c r="A12" s="114" t="str">
        <f>GWP!A12</f>
        <v>PHA_waste+Incineration+MBT(direct)</v>
      </c>
      <c r="B12" s="106">
        <v>2.664923200237786E-2</v>
      </c>
      <c r="C12" s="107">
        <v>2.7197113113876393E-2</v>
      </c>
      <c r="D12" s="107">
        <v>2.6982129809288997E-2</v>
      </c>
      <c r="E12" s="107">
        <v>4.2021764749714204E-2</v>
      </c>
      <c r="F12" s="107">
        <v>0.12943767388063393</v>
      </c>
      <c r="G12" s="108">
        <v>1.1442841776452469E-2</v>
      </c>
      <c r="H12" s="106">
        <v>0.10279218837678279</v>
      </c>
      <c r="I12" s="107">
        <v>0.10424543071587337</v>
      </c>
      <c r="J12" s="107">
        <v>0.10500421506280072</v>
      </c>
      <c r="K12" s="107">
        <v>0.10576562208846042</v>
      </c>
      <c r="L12" s="107">
        <v>0.10368789598453577</v>
      </c>
      <c r="M12" s="108">
        <v>4.509575767463006E-2</v>
      </c>
      <c r="N12" s="106">
        <v>9.1551178990445098E-3</v>
      </c>
      <c r="O12" s="107">
        <v>8.9407596687578837E-3</v>
      </c>
      <c r="P12" s="107">
        <v>9.0592304375742214E-3</v>
      </c>
      <c r="Q12" s="107">
        <v>2.3335061429042288E-2</v>
      </c>
      <c r="R12" s="107">
        <v>9.7152728792979287E-2</v>
      </c>
      <c r="S12" s="108">
        <v>9.0078301156520518E-3</v>
      </c>
      <c r="T12" s="106">
        <v>4.6533875535458791E-2</v>
      </c>
      <c r="U12" s="107">
        <v>4.7464582535490726E-2</v>
      </c>
      <c r="V12" s="107">
        <v>4.6769883744526321E-2</v>
      </c>
      <c r="W12" s="107">
        <v>4.6704174093725473E-2</v>
      </c>
      <c r="X12" s="107">
        <v>0.10614835282475464</v>
      </c>
      <c r="Y12" s="108">
        <v>4.6625662235255202E-2</v>
      </c>
      <c r="Z12" s="106">
        <v>2.8512608045265156E-4</v>
      </c>
      <c r="AA12" s="107">
        <v>2.8450463405454486E-4</v>
      </c>
      <c r="AB12" s="107">
        <v>2.8500440796910966E-4</v>
      </c>
      <c r="AC12" s="107">
        <v>2.2188070229845366E-2</v>
      </c>
      <c r="AD12" s="107">
        <v>5.5968647018699184E-2</v>
      </c>
      <c r="AE12" s="108">
        <v>2.8391413020208205E-4</v>
      </c>
    </row>
    <row r="13" spans="1:31" s="93" customFormat="1" ht="27.6" x14ac:dyDescent="0.3">
      <c r="A13" s="114" t="str">
        <f>GWP!A13</f>
        <v>PHA_waste+Avoided energy (incineration+MBT)</v>
      </c>
      <c r="B13" s="106">
        <v>-3.802308113781694E-3</v>
      </c>
      <c r="C13" s="107">
        <v>-3.8097916076623097E-3</v>
      </c>
      <c r="D13" s="107">
        <v>-3.8071876325304912E-3</v>
      </c>
      <c r="E13" s="107">
        <v>-5.7567979710510427E-3</v>
      </c>
      <c r="F13" s="107">
        <v>-1.1266890521531544E-2</v>
      </c>
      <c r="G13" s="108">
        <v>-1.1788638958734254E-3</v>
      </c>
      <c r="H13" s="106">
        <v>-1.9184799662732836E-2</v>
      </c>
      <c r="I13" s="107">
        <v>-1.8981538081168901E-2</v>
      </c>
      <c r="J13" s="107">
        <v>-1.8723566683588332E-2</v>
      </c>
      <c r="K13" s="107">
        <v>-1.9071996671923074E-2</v>
      </c>
      <c r="L13" s="107">
        <v>-1.9080893876831255E-2</v>
      </c>
      <c r="M13" s="108">
        <v>-9.3615989521967004E-3</v>
      </c>
      <c r="N13" s="106">
        <v>-3.8196033928045376E-4</v>
      </c>
      <c r="O13" s="107">
        <v>-3.7472401359661185E-4</v>
      </c>
      <c r="P13" s="107">
        <v>-3.7153522235541125E-4</v>
      </c>
      <c r="Q13" s="107">
        <v>-9.9743301658732726E-4</v>
      </c>
      <c r="R13" s="107">
        <v>-1.1986695351196685E-3</v>
      </c>
      <c r="S13" s="108">
        <v>-3.7947342759931876E-4</v>
      </c>
      <c r="T13" s="106">
        <v>-1.1978485727899895E-3</v>
      </c>
      <c r="U13" s="107">
        <v>-1.2117102412950761E-3</v>
      </c>
      <c r="V13" s="107">
        <v>-1.2077346011347642E-3</v>
      </c>
      <c r="W13" s="107">
        <v>-1.2228587762906768E-3</v>
      </c>
      <c r="X13" s="107">
        <v>-3.6713854818864961E-3</v>
      </c>
      <c r="Y13" s="108">
        <v>-1.2113719106586782E-3</v>
      </c>
      <c r="Z13" s="106">
        <v>0</v>
      </c>
      <c r="AA13" s="107">
        <v>0</v>
      </c>
      <c r="AB13" s="107">
        <v>0</v>
      </c>
      <c r="AC13" s="107">
        <v>-3.7078766435337399E-3</v>
      </c>
      <c r="AD13" s="107">
        <v>-2.2161264474729638E-3</v>
      </c>
      <c r="AE13" s="108">
        <v>0</v>
      </c>
    </row>
    <row r="14" spans="1:31" s="93" customFormat="1" x14ac:dyDescent="0.3">
      <c r="A14" s="114" t="str">
        <f>GWP!A14</f>
        <v>PHA_waste+Landfill</v>
      </c>
      <c r="B14" s="106">
        <v>0</v>
      </c>
      <c r="C14" s="107">
        <v>0</v>
      </c>
      <c r="D14" s="107">
        <v>0</v>
      </c>
      <c r="E14" s="107">
        <v>0</v>
      </c>
      <c r="F14" s="107">
        <v>0</v>
      </c>
      <c r="G14" s="108">
        <v>0</v>
      </c>
      <c r="H14" s="106">
        <v>0</v>
      </c>
      <c r="I14" s="107">
        <v>0</v>
      </c>
      <c r="J14" s="107">
        <v>0</v>
      </c>
      <c r="K14" s="107">
        <v>0</v>
      </c>
      <c r="L14" s="107">
        <v>0</v>
      </c>
      <c r="M14" s="108">
        <v>0</v>
      </c>
      <c r="N14" s="106">
        <v>2.7684227133330393E-3</v>
      </c>
      <c r="O14" s="107">
        <v>2.71950108115804E-3</v>
      </c>
      <c r="P14" s="107">
        <v>2.7126171781856573E-3</v>
      </c>
      <c r="Q14" s="107">
        <v>0</v>
      </c>
      <c r="R14" s="107">
        <v>2.7145901622596699E-3</v>
      </c>
      <c r="S14" s="108">
        <v>2.7491214137095226E-3</v>
      </c>
      <c r="T14" s="106">
        <v>0</v>
      </c>
      <c r="U14" s="107">
        <v>0</v>
      </c>
      <c r="V14" s="107">
        <v>0</v>
      </c>
      <c r="W14" s="107">
        <v>0</v>
      </c>
      <c r="X14" s="107">
        <v>0</v>
      </c>
      <c r="Y14" s="108">
        <v>0</v>
      </c>
      <c r="Z14" s="106">
        <v>4.3664498629992221E-3</v>
      </c>
      <c r="AA14" s="107">
        <v>4.3935868118508995E-3</v>
      </c>
      <c r="AB14" s="107">
        <v>4.4311513998706803E-3</v>
      </c>
      <c r="AC14" s="107">
        <v>0</v>
      </c>
      <c r="AD14" s="107">
        <v>4.5255660843229618E-3</v>
      </c>
      <c r="AE14" s="108">
        <v>4.402429826141337E-3</v>
      </c>
    </row>
    <row r="15" spans="1:31" s="93" customFormat="1" x14ac:dyDescent="0.3">
      <c r="A15" s="114" t="str">
        <f>GWP!A15</f>
        <v>PHA_waste+WWTP+dew</v>
      </c>
      <c r="B15" s="110">
        <v>5.4845975563448425E-3</v>
      </c>
      <c r="C15" s="111">
        <v>5.5538664652328333E-3</v>
      </c>
      <c r="D15" s="111">
        <v>5.5486989488657502E-3</v>
      </c>
      <c r="E15" s="111">
        <v>5.5133705422137341E-3</v>
      </c>
      <c r="F15" s="111">
        <v>2.4642505514151035E-3</v>
      </c>
      <c r="G15" s="112">
        <v>2.2218510745427482E-3</v>
      </c>
      <c r="H15" s="110">
        <v>-1.1471892328235556E-3</v>
      </c>
      <c r="I15" s="111">
        <v>-1.1429424344100057E-3</v>
      </c>
      <c r="J15" s="111">
        <v>-1.1806867236087888E-3</v>
      </c>
      <c r="K15" s="111">
        <v>-1.1300649758432975E-3</v>
      </c>
      <c r="L15" s="111">
        <v>-1.0561936578919317E-3</v>
      </c>
      <c r="M15" s="112">
        <v>-6.2254330268024158E-4</v>
      </c>
      <c r="N15" s="110">
        <v>2.0526769733155634E-3</v>
      </c>
      <c r="O15" s="111">
        <v>2.245406257667215E-3</v>
      </c>
      <c r="P15" s="111">
        <v>2.1630403221196432E-3</v>
      </c>
      <c r="Q15" s="111">
        <v>1.9334584465493243E-3</v>
      </c>
      <c r="R15" s="111">
        <v>2.3133728967319867E-4</v>
      </c>
      <c r="S15" s="112">
        <v>4.5041378678591207E-4</v>
      </c>
      <c r="T15" s="110">
        <v>-8.618461746475179E-4</v>
      </c>
      <c r="U15" s="111">
        <v>-8.6110427324091884E-4</v>
      </c>
      <c r="V15" s="111">
        <v>-8.5747697611876267E-4</v>
      </c>
      <c r="W15" s="111">
        <v>-8.6183037947873018E-4</v>
      </c>
      <c r="X15" s="111">
        <v>-2.8300361558150407E-3</v>
      </c>
      <c r="Y15" s="112">
        <v>-8.593937454454292E-4</v>
      </c>
      <c r="Z15" s="110">
        <v>1.3441410389825803E-3</v>
      </c>
      <c r="AA15" s="111">
        <v>1.2169883118210816E-3</v>
      </c>
      <c r="AB15" s="111">
        <v>1.4769799521391141E-3</v>
      </c>
      <c r="AC15" s="111">
        <v>1.2404161348702335E-3</v>
      </c>
      <c r="AD15" s="111">
        <v>-1.5724613623774569E-3</v>
      </c>
      <c r="AE15" s="112">
        <v>-1.4975360419351611E-3</v>
      </c>
    </row>
    <row r="16" spans="1:31" s="93" customFormat="1" x14ac:dyDescent="0.3">
      <c r="A16" s="114" t="str">
        <f>GWP!A16</f>
        <v>Food waste_CF+PHA refinery</v>
      </c>
      <c r="B16" s="103">
        <v>0</v>
      </c>
      <c r="C16" s="104">
        <v>0</v>
      </c>
      <c r="D16" s="104">
        <v>0</v>
      </c>
      <c r="E16" s="104">
        <v>0</v>
      </c>
      <c r="F16" s="104">
        <v>0</v>
      </c>
      <c r="G16" s="105">
        <v>0</v>
      </c>
      <c r="H16" s="103">
        <v>0</v>
      </c>
      <c r="I16" s="104">
        <v>0</v>
      </c>
      <c r="J16" s="104">
        <v>0</v>
      </c>
      <c r="K16" s="104">
        <v>0</v>
      </c>
      <c r="L16" s="104">
        <v>0</v>
      </c>
      <c r="M16" s="105">
        <v>0</v>
      </c>
      <c r="N16" s="103">
        <v>0</v>
      </c>
      <c r="O16" s="104">
        <v>0</v>
      </c>
      <c r="P16" s="104">
        <v>0</v>
      </c>
      <c r="Q16" s="104">
        <v>0</v>
      </c>
      <c r="R16" s="104">
        <v>0</v>
      </c>
      <c r="S16" s="105">
        <v>0</v>
      </c>
      <c r="T16" s="103">
        <v>0</v>
      </c>
      <c r="U16" s="104">
        <v>0</v>
      </c>
      <c r="V16" s="104">
        <v>0</v>
      </c>
      <c r="W16" s="104">
        <v>0</v>
      </c>
      <c r="X16" s="104">
        <v>0</v>
      </c>
      <c r="Y16" s="105">
        <v>0</v>
      </c>
      <c r="Z16" s="103">
        <v>0</v>
      </c>
      <c r="AA16" s="104">
        <v>0</v>
      </c>
      <c r="AB16" s="104">
        <v>0</v>
      </c>
      <c r="AC16" s="104">
        <v>0</v>
      </c>
      <c r="AD16" s="104">
        <v>0</v>
      </c>
      <c r="AE16" s="105">
        <v>0</v>
      </c>
    </row>
    <row r="17" spans="1:31" s="93" customFormat="1" x14ac:dyDescent="0.3">
      <c r="A17" s="114" t="str">
        <f>GWP!A17</f>
        <v>Food waste_CF+Collection</v>
      </c>
      <c r="B17" s="106">
        <v>-8.0128951214861032E-3</v>
      </c>
      <c r="C17" s="107">
        <v>-6.6975459484852687E-3</v>
      </c>
      <c r="D17" s="107">
        <v>-7.8916466410947576E-3</v>
      </c>
      <c r="E17" s="107">
        <v>-5.810607878029863E-3</v>
      </c>
      <c r="F17" s="107">
        <v>-7.9635910374754402E-3</v>
      </c>
      <c r="G17" s="108">
        <v>-7.830388296227106E-3</v>
      </c>
      <c r="H17" s="106">
        <v>-1.2257481433782278E-2</v>
      </c>
      <c r="I17" s="107">
        <v>-5.0900025677821934E-3</v>
      </c>
      <c r="J17" s="107">
        <v>-1.2144938865819186E-2</v>
      </c>
      <c r="K17" s="107">
        <v>-5.2284323636657736E-3</v>
      </c>
      <c r="L17" s="107">
        <v>-1.2252591071171381E-2</v>
      </c>
      <c r="M17" s="108">
        <v>-1.2200510691500162E-2</v>
      </c>
      <c r="N17" s="106">
        <v>-6.7822252873725713E-3</v>
      </c>
      <c r="O17" s="107">
        <v>-5.6039067560065808E-3</v>
      </c>
      <c r="P17" s="107">
        <v>-6.7425130094196008E-3</v>
      </c>
      <c r="Q17" s="107">
        <v>-5.285129655819368E-3</v>
      </c>
      <c r="R17" s="107">
        <v>-6.7597617029335529E-3</v>
      </c>
      <c r="S17" s="108">
        <v>-6.6820861822704421E-3</v>
      </c>
      <c r="T17" s="106">
        <v>-9.8188870383542036E-3</v>
      </c>
      <c r="U17" s="107">
        <v>-3.132767453178506E-2</v>
      </c>
      <c r="V17" s="107">
        <v>-9.9501267019294123E-3</v>
      </c>
      <c r="W17" s="107">
        <v>-3.132225513087232E-2</v>
      </c>
      <c r="X17" s="107">
        <v>-9.9223679341655206E-3</v>
      </c>
      <c r="Y17" s="108">
        <v>-9.8688753690510909E-3</v>
      </c>
      <c r="Z17" s="106">
        <v>-6.4143112461197112E-3</v>
      </c>
      <c r="AA17" s="107">
        <v>-5.1950751296139805E-3</v>
      </c>
      <c r="AB17" s="107">
        <v>-8.2520032748880489E-3</v>
      </c>
      <c r="AC17" s="107">
        <v>-5.4888472475473835E-3</v>
      </c>
      <c r="AD17" s="107">
        <v>-6.4796092839648359E-3</v>
      </c>
      <c r="AE17" s="108">
        <v>-6.4392375354590794E-3</v>
      </c>
    </row>
    <row r="18" spans="1:31" s="93" customFormat="1" x14ac:dyDescent="0.3">
      <c r="A18" s="114" t="str">
        <f>GWP!A18</f>
        <v>Food waste_CF+Direct AD</v>
      </c>
      <c r="B18" s="106">
        <v>-2.0511232811303501E-2</v>
      </c>
      <c r="C18" s="107">
        <v>0</v>
      </c>
      <c r="D18" s="107">
        <v>-2.034655265598392E-2</v>
      </c>
      <c r="E18" s="107">
        <v>0</v>
      </c>
      <c r="F18" s="107">
        <v>-2.0418368859786245E-2</v>
      </c>
      <c r="G18" s="108">
        <v>-2.0302274333765049E-2</v>
      </c>
      <c r="H18" s="106">
        <v>-1.5356032445737113E-2</v>
      </c>
      <c r="I18" s="107">
        <v>0</v>
      </c>
      <c r="J18" s="107">
        <v>-1.5571601109018321E-2</v>
      </c>
      <c r="K18" s="107">
        <v>0</v>
      </c>
      <c r="L18" s="107">
        <v>-1.5426923582879394E-2</v>
      </c>
      <c r="M18" s="108">
        <v>-1.5579728469020013E-2</v>
      </c>
      <c r="N18" s="106">
        <v>-1.5852363414271167E-2</v>
      </c>
      <c r="O18" s="107">
        <v>-3.9861750461249188E-3</v>
      </c>
      <c r="P18" s="107">
        <v>-1.5684094582391086E-2</v>
      </c>
      <c r="Q18" s="107">
        <v>0</v>
      </c>
      <c r="R18" s="107">
        <v>-1.5733532183482047E-2</v>
      </c>
      <c r="S18" s="108">
        <v>-1.5546820840806962E-2</v>
      </c>
      <c r="T18" s="106">
        <v>0</v>
      </c>
      <c r="U18" s="107">
        <v>0</v>
      </c>
      <c r="V18" s="107">
        <v>-1.5032101158269737E-2</v>
      </c>
      <c r="W18" s="107">
        <v>0</v>
      </c>
      <c r="X18" s="107">
        <v>0</v>
      </c>
      <c r="Y18" s="108">
        <v>0</v>
      </c>
      <c r="Z18" s="106">
        <v>-1.0501636135915505E-2</v>
      </c>
      <c r="AA18" s="107">
        <v>0</v>
      </c>
      <c r="AB18" s="107">
        <v>-1.3785942540128202E-2</v>
      </c>
      <c r="AC18" s="107">
        <v>0</v>
      </c>
      <c r="AD18" s="107">
        <v>-1.0403671189318356E-2</v>
      </c>
      <c r="AE18" s="108">
        <v>-1.0657143725523959E-2</v>
      </c>
    </row>
    <row r="19" spans="1:31" s="93" customFormat="1" x14ac:dyDescent="0.3">
      <c r="A19" s="114" t="str">
        <f>GWP!A19</f>
        <v>Food waste_CF+Biogas use+avoided</v>
      </c>
      <c r="B19" s="106">
        <v>-0.16238541660770331</v>
      </c>
      <c r="C19" s="107">
        <v>0</v>
      </c>
      <c r="D19" s="107">
        <v>-0.15913725310669211</v>
      </c>
      <c r="E19" s="107">
        <v>0</v>
      </c>
      <c r="F19" s="107">
        <v>-0.16109277761246682</v>
      </c>
      <c r="G19" s="108">
        <v>-0.15880415222255481</v>
      </c>
      <c r="H19" s="106">
        <v>-0.17347965523623876</v>
      </c>
      <c r="I19" s="107">
        <v>0</v>
      </c>
      <c r="J19" s="107">
        <v>-0.17318073353167437</v>
      </c>
      <c r="K19" s="107">
        <v>0</v>
      </c>
      <c r="L19" s="107">
        <v>-0.1720530374841315</v>
      </c>
      <c r="M19" s="108">
        <v>-0.17245822758097432</v>
      </c>
      <c r="N19" s="106">
        <v>-0.18564085902943678</v>
      </c>
      <c r="O19" s="107">
        <v>-3.272812625725207E-2</v>
      </c>
      <c r="P19" s="107">
        <v>-0.18938454847167627</v>
      </c>
      <c r="Q19" s="107">
        <v>0</v>
      </c>
      <c r="R19" s="107">
        <v>-0.18702988979951934</v>
      </c>
      <c r="S19" s="108">
        <v>-0.18655036862283719</v>
      </c>
      <c r="T19" s="106">
        <v>0</v>
      </c>
      <c r="U19" s="107">
        <v>0</v>
      </c>
      <c r="V19" s="107">
        <v>-0.18698900924867301</v>
      </c>
      <c r="W19" s="107">
        <v>0</v>
      </c>
      <c r="X19" s="107">
        <v>0</v>
      </c>
      <c r="Y19" s="108">
        <v>0</v>
      </c>
      <c r="Z19" s="106">
        <v>-0.12346466939647269</v>
      </c>
      <c r="AA19" s="107">
        <v>0</v>
      </c>
      <c r="AB19" s="107">
        <v>-0.16517347509764266</v>
      </c>
      <c r="AC19" s="107">
        <v>0</v>
      </c>
      <c r="AD19" s="107">
        <v>-0.12450323641520183</v>
      </c>
      <c r="AE19" s="108">
        <v>-0.12495583769286848</v>
      </c>
    </row>
    <row r="20" spans="1:31" s="93" customFormat="1" x14ac:dyDescent="0.3">
      <c r="A20" s="114" t="str">
        <f>GWP!A20</f>
        <v>Food waste_CF+Composting</v>
      </c>
      <c r="B20" s="106">
        <v>-8.6909277618891379E-3</v>
      </c>
      <c r="C20" s="107">
        <v>0</v>
      </c>
      <c r="D20" s="107">
        <v>-8.9464737622186544E-3</v>
      </c>
      <c r="E20" s="107">
        <v>0</v>
      </c>
      <c r="F20" s="107">
        <v>-8.6806737473829297E-3</v>
      </c>
      <c r="G20" s="108">
        <v>-8.759534987451233E-3</v>
      </c>
      <c r="H20" s="106">
        <v>0</v>
      </c>
      <c r="I20" s="107">
        <v>0</v>
      </c>
      <c r="J20" s="107">
        <v>0</v>
      </c>
      <c r="K20" s="107">
        <v>0</v>
      </c>
      <c r="L20" s="107">
        <v>0</v>
      </c>
      <c r="M20" s="108">
        <v>0</v>
      </c>
      <c r="N20" s="106">
        <v>-6.5910643253204396E-3</v>
      </c>
      <c r="O20" s="107">
        <v>0</v>
      </c>
      <c r="P20" s="107">
        <v>-6.5842062787845029E-3</v>
      </c>
      <c r="Q20" s="107">
        <v>0</v>
      </c>
      <c r="R20" s="107">
        <v>-6.6530324960530586E-3</v>
      </c>
      <c r="S20" s="108">
        <v>-6.6570321619964339E-3</v>
      </c>
      <c r="T20" s="106">
        <v>-1.5122920470142442E-2</v>
      </c>
      <c r="U20" s="107">
        <v>0</v>
      </c>
      <c r="V20" s="107">
        <v>0</v>
      </c>
      <c r="W20" s="107">
        <v>0</v>
      </c>
      <c r="X20" s="107">
        <v>-1.5146570021990822E-2</v>
      </c>
      <c r="Y20" s="108">
        <v>-1.5136712386360584E-2</v>
      </c>
      <c r="Z20" s="106">
        <v>-8.2851382907457322E-3</v>
      </c>
      <c r="AA20" s="107">
        <v>0</v>
      </c>
      <c r="AB20" s="107">
        <v>-6.6714485141025808E-3</v>
      </c>
      <c r="AC20" s="107">
        <v>0</v>
      </c>
      <c r="AD20" s="107">
        <v>-8.317269941306802E-3</v>
      </c>
      <c r="AE20" s="108">
        <v>-8.2962883805711395E-3</v>
      </c>
    </row>
    <row r="21" spans="1:31" s="93" customFormat="1" x14ac:dyDescent="0.3">
      <c r="A21" s="114" t="str">
        <f>GWP!A21</f>
        <v>Food waste_CF+UOL</v>
      </c>
      <c r="B21" s="106">
        <v>8.9705704540623526E-3</v>
      </c>
      <c r="C21" s="107">
        <v>0</v>
      </c>
      <c r="D21" s="107">
        <v>1.0024433525901048E-2</v>
      </c>
      <c r="E21" s="107">
        <v>0</v>
      </c>
      <c r="F21" s="107">
        <v>9.7010735178649238E-3</v>
      </c>
      <c r="G21" s="108">
        <v>9.7357987110332569E-3</v>
      </c>
      <c r="H21" s="106">
        <v>0.11286581627189395</v>
      </c>
      <c r="I21" s="107">
        <v>0</v>
      </c>
      <c r="J21" s="107">
        <v>0.11092788394338515</v>
      </c>
      <c r="K21" s="107">
        <v>0</v>
      </c>
      <c r="L21" s="107">
        <v>0.11257680626041766</v>
      </c>
      <c r="M21" s="108">
        <v>0.11142212289848948</v>
      </c>
      <c r="N21" s="106">
        <v>2.1693232303187031E-2</v>
      </c>
      <c r="O21" s="107">
        <v>0</v>
      </c>
      <c r="P21" s="107">
        <v>2.2700853529462325E-2</v>
      </c>
      <c r="Q21" s="107">
        <v>0</v>
      </c>
      <c r="R21" s="107">
        <v>2.2001151767201483E-2</v>
      </c>
      <c r="S21" s="108">
        <v>2.2041201184169249E-2</v>
      </c>
      <c r="T21" s="106">
        <v>5.0059994193182758E-2</v>
      </c>
      <c r="U21" s="107">
        <v>0</v>
      </c>
      <c r="V21" s="107">
        <v>0.12300919764864435</v>
      </c>
      <c r="W21" s="107">
        <v>0</v>
      </c>
      <c r="X21" s="107">
        <v>4.919890090755024E-2</v>
      </c>
      <c r="Y21" s="108">
        <v>4.962297300173233E-2</v>
      </c>
      <c r="Z21" s="106">
        <v>4.8852585634632482E-2</v>
      </c>
      <c r="AA21" s="107">
        <v>0</v>
      </c>
      <c r="AB21" s="107">
        <v>4.2430079990562579E-2</v>
      </c>
      <c r="AC21" s="107">
        <v>0</v>
      </c>
      <c r="AD21" s="107">
        <v>4.7968904013322371E-2</v>
      </c>
      <c r="AE21" s="108">
        <v>4.8340861998037769E-2</v>
      </c>
    </row>
    <row r="22" spans="1:31" s="93" customFormat="1" x14ac:dyDescent="0.3">
      <c r="A22" s="114" t="str">
        <f>GWP!A22</f>
        <v>Food waste_CF+Incineration+MBT(direct)</v>
      </c>
      <c r="B22" s="106">
        <v>-1.2164947099607521E-2</v>
      </c>
      <c r="C22" s="107">
        <v>-0.10698185434485676</v>
      </c>
      <c r="D22" s="107">
        <v>-1.2408982803082917E-2</v>
      </c>
      <c r="E22" s="107">
        <v>-0.25296641095032651</v>
      </c>
      <c r="F22" s="107">
        <v>-1.2397033996327307E-2</v>
      </c>
      <c r="G22" s="108">
        <v>-1.1945442540521458E-2</v>
      </c>
      <c r="H22" s="106">
        <v>-2.4350839802626742E-2</v>
      </c>
      <c r="I22" s="107">
        <v>-0.22341200040508585</v>
      </c>
      <c r="J22" s="107">
        <v>-2.4733860828062507E-2</v>
      </c>
      <c r="K22" s="107">
        <v>-0.22550637444825572</v>
      </c>
      <c r="L22" s="107">
        <v>-2.4325224316161395E-2</v>
      </c>
      <c r="M22" s="108">
        <v>-2.4567363282852656E-2</v>
      </c>
      <c r="N22" s="106">
        <v>-9.940630108280786E-3</v>
      </c>
      <c r="O22" s="107">
        <v>-8.2049579582246443E-2</v>
      </c>
      <c r="P22" s="107">
        <v>-9.8528238841699683E-3</v>
      </c>
      <c r="Q22" s="107">
        <v>-0.21192269809630912</v>
      </c>
      <c r="R22" s="107">
        <v>-9.8837376007030499E-3</v>
      </c>
      <c r="S22" s="108">
        <v>-9.8002669951625342E-3</v>
      </c>
      <c r="T22" s="106">
        <v>-2.0444699750736344E-3</v>
      </c>
      <c r="U22" s="107">
        <v>-0.2470192163705501</v>
      </c>
      <c r="V22" s="107">
        <v>-2.6429229207452345E-2</v>
      </c>
      <c r="W22" s="107">
        <v>-0.24062383516279306</v>
      </c>
      <c r="X22" s="107">
        <v>-2.0989855202947255E-3</v>
      </c>
      <c r="Y22" s="108">
        <v>-2.0588268137669819E-3</v>
      </c>
      <c r="Z22" s="106">
        <v>-2.2858247946868807E-4</v>
      </c>
      <c r="AA22" s="107">
        <v>-2.606765677220887E-3</v>
      </c>
      <c r="AB22" s="107">
        <v>-2.9583750407223124E-4</v>
      </c>
      <c r="AC22" s="107">
        <v>-0.20031409043785514</v>
      </c>
      <c r="AD22" s="107">
        <v>-2.3294697210188929E-4</v>
      </c>
      <c r="AE22" s="108">
        <v>-2.2753900223941779E-4</v>
      </c>
    </row>
    <row r="23" spans="1:31" s="93" customFormat="1" ht="27.6" x14ac:dyDescent="0.3">
      <c r="A23" s="114" t="str">
        <f>GWP!A23</f>
        <v>Food waste_CF+Avoided energy (incineration+MBT)</v>
      </c>
      <c r="B23" s="106">
        <v>1.1586993305729004E-3</v>
      </c>
      <c r="C23" s="107">
        <v>1.076379854246595E-2</v>
      </c>
      <c r="D23" s="107">
        <v>1.1626364394158315E-3</v>
      </c>
      <c r="E23" s="107">
        <v>2.8929257389160915E-2</v>
      </c>
      <c r="F23" s="107">
        <v>1.1744922413107872E-3</v>
      </c>
      <c r="G23" s="108">
        <v>1.147551727628081E-3</v>
      </c>
      <c r="H23" s="106">
        <v>1.0423948595627583E-2</v>
      </c>
      <c r="I23" s="107">
        <v>9.298696112284395E-2</v>
      </c>
      <c r="J23" s="107">
        <v>1.0150312700697505E-2</v>
      </c>
      <c r="K23" s="107">
        <v>9.3771399427225052E-2</v>
      </c>
      <c r="L23" s="107">
        <v>1.0171593666571542E-2</v>
      </c>
      <c r="M23" s="108">
        <v>1.0484223947689712E-2</v>
      </c>
      <c r="N23" s="106">
        <v>3.6197379020578907E-4</v>
      </c>
      <c r="O23" s="107">
        <v>3.4087975893436488E-3</v>
      </c>
      <c r="P23" s="107">
        <v>3.5160893586913967E-4</v>
      </c>
      <c r="Q23" s="107">
        <v>9.1263763031670195E-3</v>
      </c>
      <c r="R23" s="107">
        <v>3.5897115209845322E-4</v>
      </c>
      <c r="S23" s="108">
        <v>3.590885535118018E-4</v>
      </c>
      <c r="T23" s="106">
        <v>1.5216955197103364E-4</v>
      </c>
      <c r="U23" s="107">
        <v>1.8679709343293282E-2</v>
      </c>
      <c r="V23" s="107">
        <v>2.0221574409612347E-3</v>
      </c>
      <c r="W23" s="107">
        <v>1.8353991489212518E-2</v>
      </c>
      <c r="X23" s="107">
        <v>1.5446202247142136E-4</v>
      </c>
      <c r="Y23" s="108">
        <v>1.5402220252092871E-4</v>
      </c>
      <c r="Z23" s="106">
        <v>0</v>
      </c>
      <c r="AA23" s="107">
        <v>0</v>
      </c>
      <c r="AB23" s="107">
        <v>0</v>
      </c>
      <c r="AC23" s="107">
        <v>3.3382127301712083E-2</v>
      </c>
      <c r="AD23" s="107">
        <v>0</v>
      </c>
      <c r="AE23" s="108">
        <v>0</v>
      </c>
    </row>
    <row r="24" spans="1:31" s="93" customFormat="1" x14ac:dyDescent="0.3">
      <c r="A24" s="114" t="str">
        <f>GWP!A24</f>
        <v>Food waste_CF+Landfill</v>
      </c>
      <c r="B24" s="106">
        <v>0</v>
      </c>
      <c r="C24" s="107">
        <v>0</v>
      </c>
      <c r="D24" s="107">
        <v>0</v>
      </c>
      <c r="E24" s="107">
        <v>0</v>
      </c>
      <c r="F24" s="107">
        <v>0</v>
      </c>
      <c r="G24" s="108">
        <v>0</v>
      </c>
      <c r="H24" s="106">
        <v>0</v>
      </c>
      <c r="I24" s="107">
        <v>0</v>
      </c>
      <c r="J24" s="107">
        <v>0</v>
      </c>
      <c r="K24" s="107">
        <v>0</v>
      </c>
      <c r="L24" s="107">
        <v>0</v>
      </c>
      <c r="M24" s="108">
        <v>0</v>
      </c>
      <c r="N24" s="106">
        <v>-2.8778294345884309E-3</v>
      </c>
      <c r="O24" s="107">
        <v>-2.477186806178815E-2</v>
      </c>
      <c r="P24" s="107">
        <v>-2.824670787576344E-3</v>
      </c>
      <c r="Q24" s="107">
        <v>0</v>
      </c>
      <c r="R24" s="107">
        <v>-2.8253150372994037E-3</v>
      </c>
      <c r="S24" s="108">
        <v>-2.8596104481889185E-3</v>
      </c>
      <c r="T24" s="106">
        <v>0</v>
      </c>
      <c r="U24" s="107">
        <v>0</v>
      </c>
      <c r="V24" s="107">
        <v>0</v>
      </c>
      <c r="W24" s="107">
        <v>0</v>
      </c>
      <c r="X24" s="107">
        <v>0</v>
      </c>
      <c r="Y24" s="108">
        <v>0</v>
      </c>
      <c r="Z24" s="106">
        <v>-3.4323187194736779E-3</v>
      </c>
      <c r="AA24" s="107">
        <v>-4.0274888996933267E-2</v>
      </c>
      <c r="AB24" s="107">
        <v>-4.5077845836820158E-3</v>
      </c>
      <c r="AC24" s="107">
        <v>0</v>
      </c>
      <c r="AD24" s="107">
        <v>-3.5515871249572704E-3</v>
      </c>
      <c r="AE24" s="108">
        <v>-3.4601650274854439E-3</v>
      </c>
    </row>
    <row r="25" spans="1:31" s="93" customFormat="1" x14ac:dyDescent="0.3">
      <c r="A25" s="114" t="str">
        <f>GWP!A25</f>
        <v>Food waste_CF+WWTP+dew</v>
      </c>
      <c r="B25" s="110">
        <v>-3.0437010230990737E-3</v>
      </c>
      <c r="C25" s="111">
        <v>0</v>
      </c>
      <c r="D25" s="111">
        <v>-3.067571950287716E-3</v>
      </c>
      <c r="E25" s="111">
        <v>0</v>
      </c>
      <c r="F25" s="111">
        <v>-3.1916509858145718E-3</v>
      </c>
      <c r="G25" s="112">
        <v>-3.0278048727454925E-3</v>
      </c>
      <c r="H25" s="110">
        <v>0</v>
      </c>
      <c r="I25" s="111">
        <v>0</v>
      </c>
      <c r="J25" s="111">
        <v>0</v>
      </c>
      <c r="K25" s="111">
        <v>0</v>
      </c>
      <c r="L25" s="111">
        <v>0</v>
      </c>
      <c r="M25" s="112">
        <v>0</v>
      </c>
      <c r="N25" s="110">
        <v>4.7472948816248842E-3</v>
      </c>
      <c r="O25" s="111">
        <v>-2.6861179883946865E-5</v>
      </c>
      <c r="P25" s="111">
        <v>4.5691097708222342E-3</v>
      </c>
      <c r="Q25" s="111">
        <v>0</v>
      </c>
      <c r="R25" s="111">
        <v>4.7490730694738836E-3</v>
      </c>
      <c r="S25" s="112">
        <v>4.4674085763837228E-3</v>
      </c>
      <c r="T25" s="110">
        <v>0</v>
      </c>
      <c r="U25" s="111">
        <v>0</v>
      </c>
      <c r="V25" s="111">
        <v>0</v>
      </c>
      <c r="W25" s="111">
        <v>0</v>
      </c>
      <c r="X25" s="111">
        <v>0</v>
      </c>
      <c r="Y25" s="112">
        <v>0</v>
      </c>
      <c r="Z25" s="110">
        <v>-1.108719533405579E-3</v>
      </c>
      <c r="AA25" s="111">
        <v>0</v>
      </c>
      <c r="AB25" s="111">
        <v>-1.5574262231750253E-3</v>
      </c>
      <c r="AC25" s="111">
        <v>0</v>
      </c>
      <c r="AD25" s="111">
        <v>-1.0392828307726576E-3</v>
      </c>
      <c r="AE25" s="112">
        <v>-1.0910716152620198E-3</v>
      </c>
    </row>
    <row r="26" spans="1:31" s="93" customFormat="1" x14ac:dyDescent="0.3">
      <c r="A26" s="114" t="str">
        <f>GWP!A26</f>
        <v>Sludge_CF+PHA refinery</v>
      </c>
      <c r="B26" s="103">
        <v>0</v>
      </c>
      <c r="C26" s="104">
        <v>0</v>
      </c>
      <c r="D26" s="104">
        <v>0</v>
      </c>
      <c r="E26" s="104">
        <v>0</v>
      </c>
      <c r="F26" s="104">
        <v>0</v>
      </c>
      <c r="G26" s="105">
        <v>0</v>
      </c>
      <c r="H26" s="103">
        <v>0</v>
      </c>
      <c r="I26" s="104">
        <v>0</v>
      </c>
      <c r="J26" s="104">
        <v>0</v>
      </c>
      <c r="K26" s="104">
        <v>0</v>
      </c>
      <c r="L26" s="104">
        <v>0</v>
      </c>
      <c r="M26" s="105">
        <v>0</v>
      </c>
      <c r="N26" s="103">
        <v>0</v>
      </c>
      <c r="O26" s="104">
        <v>0</v>
      </c>
      <c r="P26" s="104">
        <v>0</v>
      </c>
      <c r="Q26" s="104">
        <v>0</v>
      </c>
      <c r="R26" s="104">
        <v>0</v>
      </c>
      <c r="S26" s="105">
        <v>0</v>
      </c>
      <c r="T26" s="103">
        <v>0</v>
      </c>
      <c r="U26" s="104">
        <v>0</v>
      </c>
      <c r="V26" s="104">
        <v>0</v>
      </c>
      <c r="W26" s="104">
        <v>0</v>
      </c>
      <c r="X26" s="104">
        <v>0</v>
      </c>
      <c r="Y26" s="105">
        <v>0</v>
      </c>
      <c r="Z26" s="103">
        <v>0</v>
      </c>
      <c r="AA26" s="104">
        <v>0</v>
      </c>
      <c r="AB26" s="104">
        <v>0</v>
      </c>
      <c r="AC26" s="104">
        <v>0</v>
      </c>
      <c r="AD26" s="104">
        <v>0</v>
      </c>
      <c r="AE26" s="105">
        <v>0</v>
      </c>
    </row>
    <row r="27" spans="1:31" s="93" customFormat="1" x14ac:dyDescent="0.3">
      <c r="A27" s="114" t="str">
        <f>GWP!A27</f>
        <v>Sludge_CF+Collection</v>
      </c>
      <c r="B27" s="106">
        <v>0</v>
      </c>
      <c r="C27" s="107">
        <v>0</v>
      </c>
      <c r="D27" s="107">
        <v>0</v>
      </c>
      <c r="E27" s="107">
        <v>0</v>
      </c>
      <c r="F27" s="107">
        <v>0</v>
      </c>
      <c r="G27" s="108">
        <v>0</v>
      </c>
      <c r="H27" s="106">
        <v>0</v>
      </c>
      <c r="I27" s="107">
        <v>0</v>
      </c>
      <c r="J27" s="107">
        <v>0</v>
      </c>
      <c r="K27" s="107">
        <v>0</v>
      </c>
      <c r="L27" s="107">
        <v>0</v>
      </c>
      <c r="M27" s="108">
        <v>0</v>
      </c>
      <c r="N27" s="106">
        <v>0</v>
      </c>
      <c r="O27" s="107">
        <v>0</v>
      </c>
      <c r="P27" s="107">
        <v>0</v>
      </c>
      <c r="Q27" s="107">
        <v>0</v>
      </c>
      <c r="R27" s="107">
        <v>0</v>
      </c>
      <c r="S27" s="108">
        <v>0</v>
      </c>
      <c r="T27" s="106">
        <v>0</v>
      </c>
      <c r="U27" s="107">
        <v>0</v>
      </c>
      <c r="V27" s="107">
        <v>0</v>
      </c>
      <c r="W27" s="107">
        <v>0</v>
      </c>
      <c r="X27" s="107">
        <v>0</v>
      </c>
      <c r="Y27" s="108">
        <v>0</v>
      </c>
      <c r="Z27" s="106">
        <v>0</v>
      </c>
      <c r="AA27" s="107">
        <v>0</v>
      </c>
      <c r="AB27" s="107">
        <v>0</v>
      </c>
      <c r="AC27" s="107">
        <v>0</v>
      </c>
      <c r="AD27" s="107">
        <v>0</v>
      </c>
      <c r="AE27" s="108">
        <v>0</v>
      </c>
    </row>
    <row r="28" spans="1:31" s="93" customFormat="1" x14ac:dyDescent="0.3">
      <c r="A28" s="114" t="str">
        <f>GWP!A28</f>
        <v>Sludge_CF+Direct AD</v>
      </c>
      <c r="B28" s="106">
        <v>-6.3599726459896882E-3</v>
      </c>
      <c r="C28" s="107">
        <v>-6.2723470171424482E-3</v>
      </c>
      <c r="D28" s="107">
        <v>-6.2956919686547883E-3</v>
      </c>
      <c r="E28" s="107">
        <v>-6.3885045061052043E-3</v>
      </c>
      <c r="F28" s="107">
        <v>-1.9528326964417118E-2</v>
      </c>
      <c r="G28" s="108">
        <v>-1.9381750805123447E-2</v>
      </c>
      <c r="H28" s="106">
        <v>-1.5774969504285075E-2</v>
      </c>
      <c r="I28" s="107">
        <v>-1.6019619467802719E-2</v>
      </c>
      <c r="J28" s="107">
        <v>-1.6014016483243434E-2</v>
      </c>
      <c r="K28" s="107">
        <v>-1.5864784201594463E-2</v>
      </c>
      <c r="L28" s="107">
        <v>-1.5817160837667068E-2</v>
      </c>
      <c r="M28" s="108">
        <v>-1.5940255243540525E-2</v>
      </c>
      <c r="N28" s="106">
        <v>-8.260885054192502E-3</v>
      </c>
      <c r="O28" s="107">
        <v>-8.1023471957115418E-3</v>
      </c>
      <c r="P28" s="107">
        <v>-8.1333321205158265E-3</v>
      </c>
      <c r="Q28" s="107">
        <v>-8.2944705982910261E-3</v>
      </c>
      <c r="R28" s="107">
        <v>-1.2632181143956712E-2</v>
      </c>
      <c r="S28" s="108">
        <v>-1.2416120789239983E-2</v>
      </c>
      <c r="T28" s="106">
        <v>-6.9152090635890033E-3</v>
      </c>
      <c r="U28" s="107">
        <v>-7.0498329988270434E-3</v>
      </c>
      <c r="V28" s="107">
        <v>-6.923989810220561E-3</v>
      </c>
      <c r="W28" s="107">
        <v>-7.0582028905660813E-3</v>
      </c>
      <c r="X28" s="107">
        <v>-6.9643344333216017E-3</v>
      </c>
      <c r="Y28" s="108">
        <v>-6.9210263416815739E-3</v>
      </c>
      <c r="Z28" s="106">
        <v>-6.6970102988720623E-3</v>
      </c>
      <c r="AA28" s="107">
        <v>-6.7587821730302434E-3</v>
      </c>
      <c r="AB28" s="107">
        <v>-6.6521752586025853E-3</v>
      </c>
      <c r="AC28" s="107">
        <v>-6.7035034414593062E-3</v>
      </c>
      <c r="AD28" s="107">
        <v>-2.2743693534377909E-2</v>
      </c>
      <c r="AE28" s="108">
        <v>-2.3287836750712235E-2</v>
      </c>
    </row>
    <row r="29" spans="1:31" s="93" customFormat="1" x14ac:dyDescent="0.3">
      <c r="A29" s="114" t="str">
        <f>GWP!A29</f>
        <v>Sludge_CF+Biogas use+avoided</v>
      </c>
      <c r="B29" s="106">
        <v>-1.9067118357057249E-2</v>
      </c>
      <c r="C29" s="107">
        <v>-1.9050585223567246E-2</v>
      </c>
      <c r="D29" s="107">
        <v>-1.8998929119604067E-2</v>
      </c>
      <c r="E29" s="107">
        <v>-1.9010055071602139E-2</v>
      </c>
      <c r="F29" s="107">
        <v>-4.6470503766499187E-2</v>
      </c>
      <c r="G29" s="108">
        <v>-4.60104212017238E-2</v>
      </c>
      <c r="H29" s="106">
        <v>-3.8742501303106927E-2</v>
      </c>
      <c r="I29" s="107">
        <v>-3.8667223758560312E-2</v>
      </c>
      <c r="J29" s="107">
        <v>-3.8873962016692722E-2</v>
      </c>
      <c r="K29" s="107">
        <v>-3.8796118432279189E-2</v>
      </c>
      <c r="L29" s="107">
        <v>-3.8644677944780756E-2</v>
      </c>
      <c r="M29" s="108">
        <v>-3.9006439915132828E-2</v>
      </c>
      <c r="N29" s="106">
        <v>-2.4692116135117119E-2</v>
      </c>
      <c r="O29" s="107">
        <v>-2.4897564991188316E-2</v>
      </c>
      <c r="P29" s="107">
        <v>-2.4965600392780504E-2</v>
      </c>
      <c r="Q29" s="107">
        <v>-2.4763382253367505E-2</v>
      </c>
      <c r="R29" s="107">
        <v>-3.778979969747024E-2</v>
      </c>
      <c r="S29" s="108">
        <v>-3.7730741104640801E-2</v>
      </c>
      <c r="T29" s="106">
        <v>-3.9018909539908678E-2</v>
      </c>
      <c r="U29" s="107">
        <v>-3.8740426920883003E-2</v>
      </c>
      <c r="V29" s="107">
        <v>-3.820396521226329E-2</v>
      </c>
      <c r="W29" s="107">
        <v>-3.8357602234778264E-2</v>
      </c>
      <c r="X29" s="107">
        <v>-3.8691011034771405E-2</v>
      </c>
      <c r="Y29" s="108">
        <v>-3.8970106749883805E-2</v>
      </c>
      <c r="Z29" s="106">
        <v>-2.1604832734856919E-2</v>
      </c>
      <c r="AA29" s="107">
        <v>-2.1982939435177849E-2</v>
      </c>
      <c r="AB29" s="107">
        <v>-2.1898083817599195E-2</v>
      </c>
      <c r="AC29" s="107">
        <v>-2.1774129149291988E-2</v>
      </c>
      <c r="AD29" s="107">
        <v>-4.6369145768558391E-2</v>
      </c>
      <c r="AE29" s="108">
        <v>-4.5863665443594923E-2</v>
      </c>
    </row>
    <row r="30" spans="1:31" s="93" customFormat="1" x14ac:dyDescent="0.3">
      <c r="A30" s="114" t="str">
        <f>GWP!A30</f>
        <v>Sludge_CF+Composting</v>
      </c>
      <c r="B30" s="106">
        <v>-4.0575694052827488E-3</v>
      </c>
      <c r="C30" s="107">
        <v>-4.057082883564757E-3</v>
      </c>
      <c r="D30" s="107">
        <v>-4.0569100912366905E-3</v>
      </c>
      <c r="E30" s="107">
        <v>-4.0700479171972359E-3</v>
      </c>
      <c r="F30" s="107">
        <v>0</v>
      </c>
      <c r="G30" s="108">
        <v>-1.2026483316391071E-2</v>
      </c>
      <c r="H30" s="106">
        <v>0</v>
      </c>
      <c r="I30" s="107">
        <v>0</v>
      </c>
      <c r="J30" s="107">
        <v>0</v>
      </c>
      <c r="K30" s="107">
        <v>0</v>
      </c>
      <c r="L30" s="107">
        <v>0</v>
      </c>
      <c r="M30" s="108">
        <v>0</v>
      </c>
      <c r="N30" s="106">
        <v>-2.9371966357687723E-3</v>
      </c>
      <c r="O30" s="107">
        <v>-2.9341885950173638E-3</v>
      </c>
      <c r="P30" s="107">
        <v>-2.9287433333072999E-3</v>
      </c>
      <c r="Q30" s="107">
        <v>-2.9283086011851153E-3</v>
      </c>
      <c r="R30" s="107">
        <v>0</v>
      </c>
      <c r="S30" s="108">
        <v>-6.9563614320166597E-3</v>
      </c>
      <c r="T30" s="106">
        <v>0</v>
      </c>
      <c r="U30" s="107">
        <v>0</v>
      </c>
      <c r="V30" s="107">
        <v>0</v>
      </c>
      <c r="W30" s="107">
        <v>0</v>
      </c>
      <c r="X30" s="107">
        <v>0</v>
      </c>
      <c r="Y30" s="108">
        <v>0</v>
      </c>
      <c r="Z30" s="106">
        <v>-4.846009499622328E-3</v>
      </c>
      <c r="AA30" s="107">
        <v>-4.844873349279257E-3</v>
      </c>
      <c r="AB30" s="107">
        <v>-4.8698966766486931E-3</v>
      </c>
      <c r="AC30" s="107">
        <v>-4.8406896161627636E-3</v>
      </c>
      <c r="AD30" s="107">
        <v>0</v>
      </c>
      <c r="AE30" s="108">
        <v>-1.0952454814791186E-2</v>
      </c>
    </row>
    <row r="31" spans="1:31" s="93" customFormat="1" x14ac:dyDescent="0.3">
      <c r="A31" s="114" t="str">
        <f>GWP!A31</f>
        <v>Sludge_CF+UOL</v>
      </c>
      <c r="B31" s="106">
        <v>4.995140749564498E-2</v>
      </c>
      <c r="C31" s="107">
        <v>5.2390169791013672E-2</v>
      </c>
      <c r="D31" s="107">
        <v>5.2618899674052547E-2</v>
      </c>
      <c r="E31" s="107">
        <v>5.1811181377747768E-2</v>
      </c>
      <c r="F31" s="107">
        <v>0</v>
      </c>
      <c r="G31" s="108">
        <v>2.0930075097691268E-2</v>
      </c>
      <c r="H31" s="106">
        <v>0</v>
      </c>
      <c r="I31" s="107">
        <v>0</v>
      </c>
      <c r="J31" s="107">
        <v>0</v>
      </c>
      <c r="K31" s="107">
        <v>0</v>
      </c>
      <c r="L31" s="107">
        <v>0</v>
      </c>
      <c r="M31" s="108">
        <v>0.10434240889326073</v>
      </c>
      <c r="N31" s="106">
        <v>2.6785472911499332E-2</v>
      </c>
      <c r="O31" s="107">
        <v>2.7013066426424606E-2</v>
      </c>
      <c r="P31" s="107">
        <v>2.791066573972064E-2</v>
      </c>
      <c r="Q31" s="107">
        <v>2.6951159143532352E-2</v>
      </c>
      <c r="R31" s="107">
        <v>0</v>
      </c>
      <c r="S31" s="108">
        <v>1.5832736148917496E-2</v>
      </c>
      <c r="T31" s="106">
        <v>0.20121798534116456</v>
      </c>
      <c r="U31" s="107">
        <v>0.19594457470831558</v>
      </c>
      <c r="V31" s="107">
        <v>0.19781375635048282</v>
      </c>
      <c r="W31" s="107">
        <v>0.2008439520615431</v>
      </c>
      <c r="X31" s="107">
        <v>0</v>
      </c>
      <c r="Y31" s="108">
        <v>0.19985689614033095</v>
      </c>
      <c r="Z31" s="106">
        <v>3.0775485287512849E-2</v>
      </c>
      <c r="AA31" s="107">
        <v>3.1015873944802513E-2</v>
      </c>
      <c r="AB31" s="107">
        <v>3.164599052022405E-2</v>
      </c>
      <c r="AC31" s="107">
        <v>3.0790267176817768E-2</v>
      </c>
      <c r="AD31" s="107">
        <v>0</v>
      </c>
      <c r="AE31" s="108">
        <v>3.093386329271763E-2</v>
      </c>
    </row>
    <row r="32" spans="1:31" s="93" customFormat="1" x14ac:dyDescent="0.3">
      <c r="A32" s="114" t="str">
        <f>GWP!A32</f>
        <v>Sludge_CF+Incineration+MBT(direct)</v>
      </c>
      <c r="B32" s="106">
        <v>-6.9177818743660739E-3</v>
      </c>
      <c r="C32" s="107">
        <v>-7.0074189126189635E-3</v>
      </c>
      <c r="D32" s="107">
        <v>-6.9880356533020497E-3</v>
      </c>
      <c r="E32" s="107">
        <v>-6.7667324593285059E-3</v>
      </c>
      <c r="F32" s="107">
        <v>-5.8290012514224457E-2</v>
      </c>
      <c r="G32" s="108">
        <v>0</v>
      </c>
      <c r="H32" s="106">
        <v>-4.4042758197059752E-2</v>
      </c>
      <c r="I32" s="107">
        <v>-4.4944204793762411E-2</v>
      </c>
      <c r="J32" s="107">
        <v>-4.5219874491884596E-2</v>
      </c>
      <c r="K32" s="107">
        <v>-4.5433907290970195E-2</v>
      </c>
      <c r="L32" s="107">
        <v>-4.4527642668145261E-2</v>
      </c>
      <c r="M32" s="108">
        <v>0</v>
      </c>
      <c r="N32" s="106">
        <v>0</v>
      </c>
      <c r="O32" s="107">
        <v>0</v>
      </c>
      <c r="P32" s="107">
        <v>0</v>
      </c>
      <c r="Q32" s="107">
        <v>0</v>
      </c>
      <c r="R32" s="107">
        <v>-2.5953076810732823E-2</v>
      </c>
      <c r="S32" s="108">
        <v>0</v>
      </c>
      <c r="T32" s="106">
        <v>0</v>
      </c>
      <c r="U32" s="107">
        <v>0</v>
      </c>
      <c r="V32" s="107">
        <v>0</v>
      </c>
      <c r="W32" s="107">
        <v>0</v>
      </c>
      <c r="X32" s="107">
        <v>-4.330716340854783E-2</v>
      </c>
      <c r="Y32" s="108">
        <v>0</v>
      </c>
      <c r="Z32" s="106">
        <v>0</v>
      </c>
      <c r="AA32" s="107">
        <v>0</v>
      </c>
      <c r="AB32" s="107">
        <v>0</v>
      </c>
      <c r="AC32" s="107">
        <v>0</v>
      </c>
      <c r="AD32" s="107">
        <v>-4.1056119978818278E-2</v>
      </c>
      <c r="AE32" s="108">
        <v>0</v>
      </c>
    </row>
    <row r="33" spans="1:31" s="93" customFormat="1" ht="27.6" x14ac:dyDescent="0.3">
      <c r="A33" s="114" t="str">
        <f>GWP!A33</f>
        <v>Sludge_CF+Avoided energy (incineration+MBT)</v>
      </c>
      <c r="B33" s="106">
        <v>6.9522233493712578E-4</v>
      </c>
      <c r="C33" s="107">
        <v>6.9307499159501076E-4</v>
      </c>
      <c r="D33" s="107">
        <v>6.9449995829212502E-4</v>
      </c>
      <c r="E33" s="107">
        <v>6.9279888783306065E-4</v>
      </c>
      <c r="F33" s="107">
        <v>5.6557601893257809E-3</v>
      </c>
      <c r="G33" s="108">
        <v>0</v>
      </c>
      <c r="H33" s="106">
        <v>3.203626945084474E-3</v>
      </c>
      <c r="I33" s="107">
        <v>3.2234182112030091E-3</v>
      </c>
      <c r="J33" s="107">
        <v>3.1770428204519596E-3</v>
      </c>
      <c r="K33" s="107">
        <v>3.2071109936005412E-3</v>
      </c>
      <c r="L33" s="107">
        <v>3.2269024806173266E-3</v>
      </c>
      <c r="M33" s="108">
        <v>0</v>
      </c>
      <c r="N33" s="106">
        <v>0</v>
      </c>
      <c r="O33" s="107">
        <v>0</v>
      </c>
      <c r="P33" s="107">
        <v>0</v>
      </c>
      <c r="Q33" s="107">
        <v>0</v>
      </c>
      <c r="R33" s="107">
        <v>2.6030116499146444E-3</v>
      </c>
      <c r="S33" s="108">
        <v>0</v>
      </c>
      <c r="T33" s="106">
        <v>0</v>
      </c>
      <c r="U33" s="107">
        <v>0</v>
      </c>
      <c r="V33" s="107">
        <v>0</v>
      </c>
      <c r="W33" s="107">
        <v>0</v>
      </c>
      <c r="X33" s="107">
        <v>2.1534222973773999E-3</v>
      </c>
      <c r="Y33" s="108">
        <v>0</v>
      </c>
      <c r="Z33" s="106">
        <v>0</v>
      </c>
      <c r="AA33" s="107">
        <v>0</v>
      </c>
      <c r="AB33" s="107">
        <v>0</v>
      </c>
      <c r="AC33" s="107">
        <v>0</v>
      </c>
      <c r="AD33" s="107">
        <v>2.9763921383989538E-3</v>
      </c>
      <c r="AE33" s="108">
        <v>0</v>
      </c>
    </row>
    <row r="34" spans="1:31" s="93" customFormat="1" x14ac:dyDescent="0.3">
      <c r="A34" s="114" t="str">
        <f>GWP!A34</f>
        <v>Sludge_CF+Landfill</v>
      </c>
      <c r="B34" s="106">
        <v>0</v>
      </c>
      <c r="C34" s="107">
        <v>0</v>
      </c>
      <c r="D34" s="107">
        <v>0</v>
      </c>
      <c r="E34" s="107">
        <v>0</v>
      </c>
      <c r="F34" s="107">
        <v>0</v>
      </c>
      <c r="G34" s="108">
        <v>0</v>
      </c>
      <c r="H34" s="106">
        <v>0</v>
      </c>
      <c r="I34" s="107">
        <v>0</v>
      </c>
      <c r="J34" s="107">
        <v>0</v>
      </c>
      <c r="K34" s="107">
        <v>0</v>
      </c>
      <c r="L34" s="107">
        <v>0</v>
      </c>
      <c r="M34" s="108">
        <v>0</v>
      </c>
      <c r="N34" s="106">
        <v>0</v>
      </c>
      <c r="O34" s="107">
        <v>0</v>
      </c>
      <c r="P34" s="107">
        <v>0</v>
      </c>
      <c r="Q34" s="107">
        <v>0</v>
      </c>
      <c r="R34" s="107">
        <v>0</v>
      </c>
      <c r="S34" s="108">
        <v>0</v>
      </c>
      <c r="T34" s="106">
        <v>0</v>
      </c>
      <c r="U34" s="107">
        <v>0</v>
      </c>
      <c r="V34" s="107">
        <v>0</v>
      </c>
      <c r="W34" s="107">
        <v>0</v>
      </c>
      <c r="X34" s="107">
        <v>0</v>
      </c>
      <c r="Y34" s="108">
        <v>0</v>
      </c>
      <c r="Z34" s="106">
        <v>0</v>
      </c>
      <c r="AA34" s="107">
        <v>0</v>
      </c>
      <c r="AB34" s="107">
        <v>0</v>
      </c>
      <c r="AC34" s="107">
        <v>0</v>
      </c>
      <c r="AD34" s="107">
        <v>0</v>
      </c>
      <c r="AE34" s="108">
        <v>0</v>
      </c>
    </row>
    <row r="35" spans="1:31" s="93" customFormat="1" x14ac:dyDescent="0.3">
      <c r="A35" s="114" t="str">
        <f>GWP!A35</f>
        <v>Sludge_CF+WWTP+dew</v>
      </c>
      <c r="B35" s="110">
        <v>-2.0519721468469959E-3</v>
      </c>
      <c r="C35" s="111">
        <v>-2.070672929876614E-3</v>
      </c>
      <c r="D35" s="111">
        <v>-2.0792434686161118E-3</v>
      </c>
      <c r="E35" s="111">
        <v>-2.049503025888915E-3</v>
      </c>
      <c r="F35" s="111">
        <v>-1.2982562408825312E-3</v>
      </c>
      <c r="G35" s="112">
        <v>-1.1632647547521165E-3</v>
      </c>
      <c r="H35" s="110">
        <v>8.2672413071932006E-4</v>
      </c>
      <c r="I35" s="111">
        <v>8.0176524179321931E-4</v>
      </c>
      <c r="J35" s="111">
        <v>8.3092379111413016E-4</v>
      </c>
      <c r="K35" s="111">
        <v>8.0286632437386951E-4</v>
      </c>
      <c r="L35" s="111">
        <v>7.6298925769394382E-4</v>
      </c>
      <c r="M35" s="112">
        <v>0</v>
      </c>
      <c r="N35" s="110">
        <v>-5.0545952137999526E-4</v>
      </c>
      <c r="O35" s="111">
        <v>-5.9761454485822874E-4</v>
      </c>
      <c r="P35" s="111">
        <v>-5.5795489329948109E-4</v>
      </c>
      <c r="Q35" s="111">
        <v>-4.3511398498461784E-4</v>
      </c>
      <c r="R35" s="111">
        <v>-1.7723546628991391E-4</v>
      </c>
      <c r="S35" s="112">
        <v>-2.9212037599286996E-4</v>
      </c>
      <c r="T35" s="110">
        <v>0</v>
      </c>
      <c r="U35" s="111">
        <v>0</v>
      </c>
      <c r="V35" s="111">
        <v>0</v>
      </c>
      <c r="W35" s="111">
        <v>0</v>
      </c>
      <c r="X35" s="111">
        <v>2.755998784330237E-3</v>
      </c>
      <c r="Y35" s="112">
        <v>0</v>
      </c>
      <c r="Z35" s="110">
        <v>2.3295981940195412E-4</v>
      </c>
      <c r="AA35" s="111">
        <v>3.2153580855746313E-4</v>
      </c>
      <c r="AB35" s="111">
        <v>1.5512486796944699E-4</v>
      </c>
      <c r="AC35" s="111">
        <v>2.9628115971073316E-4</v>
      </c>
      <c r="AD35" s="111">
        <v>1.1090445293915625E-3</v>
      </c>
      <c r="AE35" s="112">
        <v>1.0711463862662549E-3</v>
      </c>
    </row>
    <row r="36" spans="1:31" s="93" customFormat="1" x14ac:dyDescent="0.3">
      <c r="B36" s="91"/>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row>
    <row r="37" spans="1:31" x14ac:dyDescent="0.3">
      <c r="A37" s="91" t="str">
        <f>GWP!A37</f>
        <v>PHA_refinery</v>
      </c>
      <c r="B37" s="103">
        <f t="shared" ref="B37:AE37" si="1">SUM(B6:B7)</f>
        <v>6.7224696602300876E-2</v>
      </c>
      <c r="C37" s="104">
        <f t="shared" si="1"/>
        <v>6.7545882261445922E-2</v>
      </c>
      <c r="D37" s="104">
        <f t="shared" si="1"/>
        <v>6.6822553768470405E-2</v>
      </c>
      <c r="E37" s="104">
        <f t="shared" si="1"/>
        <v>6.7251752345064586E-2</v>
      </c>
      <c r="F37" s="104">
        <f t="shared" si="1"/>
        <v>6.7233858709842248E-2</v>
      </c>
      <c r="G37" s="105">
        <f t="shared" si="1"/>
        <v>6.7110022190729909E-2</v>
      </c>
      <c r="H37" s="103">
        <f t="shared" si="1"/>
        <v>6.2863686354621542E-2</v>
      </c>
      <c r="I37" s="104">
        <f t="shared" si="1"/>
        <v>6.2087216643220325E-2</v>
      </c>
      <c r="J37" s="104">
        <f t="shared" si="1"/>
        <v>6.2663685658669518E-2</v>
      </c>
      <c r="K37" s="104">
        <f t="shared" si="1"/>
        <v>6.2472350244500194E-2</v>
      </c>
      <c r="L37" s="104">
        <f t="shared" si="1"/>
        <v>6.2906117100447911E-2</v>
      </c>
      <c r="M37" s="105">
        <f t="shared" si="1"/>
        <v>6.2513925359438657E-2</v>
      </c>
      <c r="N37" s="103">
        <f t="shared" si="1"/>
        <v>5.1761472345092048E-2</v>
      </c>
      <c r="O37" s="104">
        <f t="shared" si="1"/>
        <v>5.1821197477432815E-2</v>
      </c>
      <c r="P37" s="104">
        <f t="shared" si="1"/>
        <v>5.2077030085392863E-2</v>
      </c>
      <c r="Q37" s="104">
        <f t="shared" si="1"/>
        <v>5.2122723524667076E-2</v>
      </c>
      <c r="R37" s="104">
        <f t="shared" si="1"/>
        <v>5.1988665632489731E-2</v>
      </c>
      <c r="S37" s="105">
        <f t="shared" si="1"/>
        <v>5.1884735588577112E-2</v>
      </c>
      <c r="T37" s="103">
        <f t="shared" si="1"/>
        <v>5.5968883565332743E-2</v>
      </c>
      <c r="U37" s="104">
        <f t="shared" si="1"/>
        <v>5.597512891285808E-2</v>
      </c>
      <c r="V37" s="104">
        <f t="shared" si="1"/>
        <v>5.6153575292863404E-2</v>
      </c>
      <c r="W37" s="104">
        <f t="shared" si="1"/>
        <v>5.5736567062211403E-2</v>
      </c>
      <c r="X37" s="104">
        <f t="shared" si="1"/>
        <v>5.5924819140889162E-2</v>
      </c>
      <c r="Y37" s="105">
        <f t="shared" si="1"/>
        <v>5.6301882099446629E-2</v>
      </c>
      <c r="Z37" s="103">
        <f t="shared" si="1"/>
        <v>5.6414012750394461E-2</v>
      </c>
      <c r="AA37" s="104">
        <f t="shared" si="1"/>
        <v>5.641116720820661E-2</v>
      </c>
      <c r="AB37" s="104">
        <f t="shared" si="1"/>
        <v>5.6372650527757438E-2</v>
      </c>
      <c r="AC37" s="104">
        <f t="shared" si="1"/>
        <v>5.6207207754521073E-2</v>
      </c>
      <c r="AD37" s="104">
        <f t="shared" si="1"/>
        <v>5.5952614084546756E-2</v>
      </c>
      <c r="AE37" s="105">
        <f t="shared" si="1"/>
        <v>5.6240631206156168E-2</v>
      </c>
    </row>
    <row r="38" spans="1:31" x14ac:dyDescent="0.3">
      <c r="A38" s="91" t="str">
        <f>GWP!A38</f>
        <v>PHA_waste</v>
      </c>
      <c r="B38" s="106">
        <f t="shared" ref="B38:AE38" si="2">SUM(B8:B15)</f>
        <v>2.1842012326229929E-2</v>
      </c>
      <c r="C38" s="107">
        <f t="shared" si="2"/>
        <v>1.862907444970073E-2</v>
      </c>
      <c r="D38" s="107">
        <f t="shared" si="2"/>
        <v>1.7842835981411211E-2</v>
      </c>
      <c r="E38" s="107">
        <f t="shared" si="2"/>
        <v>3.2075850422330326E-2</v>
      </c>
      <c r="F38" s="107">
        <f t="shared" si="2"/>
        <v>0.25327169370508462</v>
      </c>
      <c r="G38" s="108">
        <f t="shared" si="2"/>
        <v>0.12362176187119593</v>
      </c>
      <c r="H38" s="106">
        <f t="shared" si="2"/>
        <v>0.21417231983358534</v>
      </c>
      <c r="I38" s="107">
        <f t="shared" si="2"/>
        <v>0.21560186119996294</v>
      </c>
      <c r="J38" s="107">
        <f t="shared" si="2"/>
        <v>0.21705513623664349</v>
      </c>
      <c r="K38" s="107">
        <f t="shared" si="2"/>
        <v>0.21752956408968582</v>
      </c>
      <c r="L38" s="107">
        <f t="shared" si="2"/>
        <v>0.21462828176508139</v>
      </c>
      <c r="M38" s="108">
        <f t="shared" si="2"/>
        <v>-3.4389516274806867E-2</v>
      </c>
      <c r="N38" s="106">
        <f t="shared" si="2"/>
        <v>5.9759957954057412E-2</v>
      </c>
      <c r="O38" s="107">
        <f t="shared" si="2"/>
        <v>5.9851414150827863E-2</v>
      </c>
      <c r="P38" s="107">
        <f t="shared" si="2"/>
        <v>5.856763215518368E-2</v>
      </c>
      <c r="Q38" s="107">
        <f t="shared" si="2"/>
        <v>6.6070377784975001E-2</v>
      </c>
      <c r="R38" s="107">
        <f t="shared" si="2"/>
        <v>0.24104851578881098</v>
      </c>
      <c r="S38" s="108">
        <f t="shared" si="2"/>
        <v>0.12414685772609177</v>
      </c>
      <c r="T38" s="106">
        <f t="shared" si="2"/>
        <v>-0.11564969684852655</v>
      </c>
      <c r="U38" s="107">
        <f t="shared" si="2"/>
        <v>-0.10862557990929486</v>
      </c>
      <c r="V38" s="107">
        <f t="shared" si="2"/>
        <v>-0.11480437328623494</v>
      </c>
      <c r="W38" s="107">
        <f t="shared" si="2"/>
        <v>-0.11778343932293242</v>
      </c>
      <c r="X38" s="107">
        <f t="shared" si="2"/>
        <v>0.24097225410325626</v>
      </c>
      <c r="Y38" s="108">
        <f t="shared" si="2"/>
        <v>-0.11392376625190292</v>
      </c>
      <c r="Z38" s="106">
        <f t="shared" si="2"/>
        <v>1.7245675054339129E-2</v>
      </c>
      <c r="AA38" s="107">
        <f t="shared" si="2"/>
        <v>1.7254559083928173E-2</v>
      </c>
      <c r="AB38" s="107">
        <f t="shared" si="2"/>
        <v>1.6263656714419598E-2</v>
      </c>
      <c r="AC38" s="107">
        <f t="shared" si="2"/>
        <v>3.105862278963413E-2</v>
      </c>
      <c r="AD38" s="107">
        <f t="shared" si="2"/>
        <v>0.18831088011921815</v>
      </c>
      <c r="AE38" s="108">
        <f t="shared" si="2"/>
        <v>8.3682867661887525E-2</v>
      </c>
    </row>
    <row r="39" spans="1:31" x14ac:dyDescent="0.3">
      <c r="A39" s="91" t="str">
        <f>GWP!A39</f>
        <v>Food waste_CF</v>
      </c>
      <c r="B39" s="106">
        <f t="shared" ref="B39:X39" si="3">SUM(B16:B25)</f>
        <v>-0.20467985064045341</v>
      </c>
      <c r="C39" s="107">
        <f t="shared" si="3"/>
        <v>-0.10291560175087608</v>
      </c>
      <c r="D39" s="107">
        <f t="shared" si="3"/>
        <v>-0.20061141095404322</v>
      </c>
      <c r="E39" s="107">
        <f t="shared" si="3"/>
        <v>-0.22984776143919544</v>
      </c>
      <c r="F39" s="107">
        <f t="shared" si="3"/>
        <v>-0.20286853048007761</v>
      </c>
      <c r="G39" s="108">
        <f t="shared" si="3"/>
        <v>-0.1997862468146038</v>
      </c>
      <c r="H39" s="106">
        <f t="shared" si="3"/>
        <v>-0.10215424405086336</v>
      </c>
      <c r="I39" s="107">
        <f t="shared" si="3"/>
        <v>-0.13551504185002411</v>
      </c>
      <c r="J39" s="107">
        <f t="shared" si="3"/>
        <v>-0.10455293769049172</v>
      </c>
      <c r="K39" s="107">
        <f t="shared" si="3"/>
        <v>-0.13696340738469642</v>
      </c>
      <c r="L39" s="107">
        <f t="shared" si="3"/>
        <v>-0.10130937652735447</v>
      </c>
      <c r="M39" s="108">
        <f t="shared" si="3"/>
        <v>-0.10289948317816794</v>
      </c>
      <c r="N39" s="106">
        <f t="shared" si="3"/>
        <v>-0.20088247062425246</v>
      </c>
      <c r="O39" s="107">
        <f t="shared" si="3"/>
        <v>-0.14575771929395848</v>
      </c>
      <c r="P39" s="107">
        <f t="shared" si="3"/>
        <v>-0.20345128477786406</v>
      </c>
      <c r="Q39" s="107">
        <f t="shared" si="3"/>
        <v>-0.20808145144896148</v>
      </c>
      <c r="R39" s="107">
        <f t="shared" si="3"/>
        <v>-0.20177607283121662</v>
      </c>
      <c r="S39" s="108">
        <f t="shared" si="3"/>
        <v>-0.20122848693719769</v>
      </c>
      <c r="T39" s="106">
        <f t="shared" si="3"/>
        <v>2.3225886261583513E-2</v>
      </c>
      <c r="U39" s="107">
        <f t="shared" si="3"/>
        <v>-0.25966718155904189</v>
      </c>
      <c r="V39" s="107">
        <f t="shared" si="3"/>
        <v>-0.11336911122671893</v>
      </c>
      <c r="W39" s="107">
        <f t="shared" si="3"/>
        <v>-0.25359209880445288</v>
      </c>
      <c r="X39" s="107">
        <f t="shared" si="3"/>
        <v>2.2185439453570596E-2</v>
      </c>
      <c r="Y39" s="108">
        <f>SUM(Y16:Y25)</f>
        <v>2.2712580635074604E-2</v>
      </c>
      <c r="Z39" s="106">
        <f t="shared" ref="Z39:AE39" si="4">SUM(Z16:Z25)</f>
        <v>-0.1045827901669691</v>
      </c>
      <c r="AA39" s="107">
        <f t="shared" si="4"/>
        <v>-4.8076729803768134E-2</v>
      </c>
      <c r="AB39" s="107">
        <f t="shared" si="4"/>
        <v>-0.15781383774712818</v>
      </c>
      <c r="AC39" s="107">
        <f t="shared" si="4"/>
        <v>-0.17242081038369045</v>
      </c>
      <c r="AD39" s="107">
        <f t="shared" si="4"/>
        <v>-0.10655869974430127</v>
      </c>
      <c r="AE39" s="108">
        <f t="shared" si="4"/>
        <v>-0.10678642098137178</v>
      </c>
    </row>
    <row r="40" spans="1:31" x14ac:dyDescent="0.3">
      <c r="A40" s="91" t="str">
        <f>GWP!A40</f>
        <v>Sludge_CF</v>
      </c>
      <c r="B40" s="106">
        <f t="shared" ref="B40:AE40" si="5">SUM(B26:B35)</f>
        <v>1.219221540103935E-2</v>
      </c>
      <c r="C40" s="107">
        <f t="shared" si="5"/>
        <v>1.4625137815838652E-2</v>
      </c>
      <c r="D40" s="107">
        <f t="shared" si="5"/>
        <v>1.4894589330930966E-2</v>
      </c>
      <c r="E40" s="107">
        <f t="shared" si="5"/>
        <v>1.4219137285458832E-2</v>
      </c>
      <c r="F40" s="107">
        <f t="shared" si="5"/>
        <v>-0.11993133929669751</v>
      </c>
      <c r="G40" s="108">
        <f t="shared" si="5"/>
        <v>-5.7651844980299169E-2</v>
      </c>
      <c r="H40" s="106">
        <f t="shared" si="5"/>
        <v>-9.4529877928647948E-2</v>
      </c>
      <c r="I40" s="107">
        <f t="shared" si="5"/>
        <v>-9.5605864567129217E-2</v>
      </c>
      <c r="J40" s="107">
        <f t="shared" si="5"/>
        <v>-9.6099886380254657E-2</v>
      </c>
      <c r="K40" s="107">
        <f t="shared" si="5"/>
        <v>-9.6084832606869425E-2</v>
      </c>
      <c r="L40" s="107">
        <f t="shared" si="5"/>
        <v>-9.4999589712281812E-2</v>
      </c>
      <c r="M40" s="108">
        <f t="shared" si="5"/>
        <v>4.9395713734587371E-2</v>
      </c>
      <c r="N40" s="106">
        <f t="shared" si="5"/>
        <v>-9.6101844349590557E-3</v>
      </c>
      <c r="O40" s="107">
        <f t="shared" si="5"/>
        <v>-9.5186489003508453E-3</v>
      </c>
      <c r="P40" s="107">
        <f t="shared" si="5"/>
        <v>-8.6749650001824771E-3</v>
      </c>
      <c r="Q40" s="107">
        <f t="shared" si="5"/>
        <v>-9.4701162942959129E-3</v>
      </c>
      <c r="R40" s="107">
        <f t="shared" si="5"/>
        <v>-7.394928146853505E-2</v>
      </c>
      <c r="S40" s="108">
        <f t="shared" si="5"/>
        <v>-4.1562607552972815E-2</v>
      </c>
      <c r="T40" s="106">
        <f t="shared" si="5"/>
        <v>0.15528386673766686</v>
      </c>
      <c r="U40" s="107">
        <f t="shared" si="5"/>
        <v>0.15015431478860553</v>
      </c>
      <c r="V40" s="107">
        <f t="shared" si="5"/>
        <v>0.15268580132799897</v>
      </c>
      <c r="W40" s="107">
        <f t="shared" si="5"/>
        <v>0.15542814693619875</v>
      </c>
      <c r="X40" s="107">
        <f t="shared" si="5"/>
        <v>-8.4053087794933201E-2</v>
      </c>
      <c r="Y40" s="108">
        <f t="shared" si="5"/>
        <v>0.15396576304876558</v>
      </c>
      <c r="Z40" s="106">
        <f t="shared" si="5"/>
        <v>-2.1394074264365101E-3</v>
      </c>
      <c r="AA40" s="107">
        <f t="shared" si="5"/>
        <v>-2.2491852041273742E-3</v>
      </c>
      <c r="AB40" s="107">
        <f t="shared" si="5"/>
        <v>-1.6190403646569793E-3</v>
      </c>
      <c r="AC40" s="107">
        <f t="shared" si="5"/>
        <v>-2.2317738703855582E-3</v>
      </c>
      <c r="AD40" s="107">
        <f t="shared" si="5"/>
        <v>-0.10608352261396406</v>
      </c>
      <c r="AE40" s="108">
        <f t="shared" si="5"/>
        <v>-4.8098947330114446E-2</v>
      </c>
    </row>
    <row r="41" spans="1:31" x14ac:dyDescent="0.3">
      <c r="A41" s="91" t="str">
        <f>GWP!A41</f>
        <v>Waste</v>
      </c>
      <c r="B41" s="106">
        <v>-2.2746821497979E-4</v>
      </c>
      <c r="C41" s="107">
        <v>-1.93157439844822E-4</v>
      </c>
      <c r="D41" s="107">
        <v>-1.8489134391356201E-4</v>
      </c>
      <c r="E41" s="107">
        <v>-1.4388847219950201E-3</v>
      </c>
      <c r="F41" s="107">
        <v>-1.6698883093932201E-4</v>
      </c>
      <c r="G41" s="108">
        <v>-1.7392642530810999E-4</v>
      </c>
      <c r="H41" s="106">
        <v>-1.4515213200270801E-2</v>
      </c>
      <c r="I41" s="107">
        <v>-1.45091596042309E-2</v>
      </c>
      <c r="J41" s="107">
        <v>-1.45275993651106E-2</v>
      </c>
      <c r="K41" s="107">
        <v>-1.4373394151612699E-2</v>
      </c>
      <c r="L41" s="107">
        <v>-1.4394772533469999E-2</v>
      </c>
      <c r="M41" s="108">
        <v>-1.4434132666059999E-2</v>
      </c>
      <c r="N41" s="106">
        <v>3.9137912999033398E-3</v>
      </c>
      <c r="O41" s="107">
        <v>3.9288586068926701E-3</v>
      </c>
      <c r="P41" s="107">
        <v>3.92855756581035E-3</v>
      </c>
      <c r="Q41" s="107">
        <v>3.1373392331555299E-3</v>
      </c>
      <c r="R41" s="107">
        <v>3.95918260843112E-3</v>
      </c>
      <c r="S41" s="108">
        <v>3.9299929280516002E-3</v>
      </c>
      <c r="T41" s="106">
        <v>1.39913363197688E-3</v>
      </c>
      <c r="U41" s="107">
        <v>1.26950562814044E-3</v>
      </c>
      <c r="V41" s="107">
        <v>1.32395744394881E-3</v>
      </c>
      <c r="W41" s="107">
        <v>1.24154561216434E-3</v>
      </c>
      <c r="X41" s="107">
        <v>1.2604929156270199E-3</v>
      </c>
      <c r="Y41" s="108">
        <v>1.3358182488676399E-3</v>
      </c>
      <c r="Z41" s="106">
        <v>2.0985065509406101E-4</v>
      </c>
      <c r="AA41" s="107">
        <v>2.10179188475266E-4</v>
      </c>
      <c r="AB41" s="107">
        <v>2.1074040221057399E-4</v>
      </c>
      <c r="AC41" s="107">
        <v>-2.15895663952719E-3</v>
      </c>
      <c r="AD41" s="107">
        <v>2.10128404455855E-4</v>
      </c>
      <c r="AE41" s="108">
        <v>2.08218129301835E-4</v>
      </c>
    </row>
    <row r="42" spans="1:31" x14ac:dyDescent="0.3">
      <c r="A42" s="113" t="str">
        <f>GWP!A42</f>
        <v>Total</v>
      </c>
      <c r="B42" s="106">
        <f>SUM(B37:B41)</f>
        <v>-0.10364839452586305</v>
      </c>
      <c r="C42" s="107">
        <f t="shared" ref="C42:AE42" si="6">SUM(C37:C41)</f>
        <v>-2.3086646637355966E-3</v>
      </c>
      <c r="D42" s="107">
        <f t="shared" si="6"/>
        <v>-0.10123632321714421</v>
      </c>
      <c r="E42" s="107">
        <f t="shared" si="6"/>
        <v>-0.11773990610833672</v>
      </c>
      <c r="F42" s="107">
        <f t="shared" si="6"/>
        <v>-2.4613061927875996E-3</v>
      </c>
      <c r="G42" s="108">
        <f t="shared" si="6"/>
        <v>-6.6880234158285243E-2</v>
      </c>
      <c r="H42" s="106">
        <f t="shared" si="6"/>
        <v>6.5836671008424774E-2</v>
      </c>
      <c r="I42" s="107">
        <f t="shared" si="6"/>
        <v>3.2059011821799023E-2</v>
      </c>
      <c r="J42" s="107">
        <f t="shared" si="6"/>
        <v>6.4538398459456012E-2</v>
      </c>
      <c r="K42" s="107">
        <f t="shared" si="6"/>
        <v>3.2580280191007484E-2</v>
      </c>
      <c r="L42" s="107">
        <f t="shared" si="6"/>
        <v>6.6830660092423042E-2</v>
      </c>
      <c r="M42" s="108">
        <f t="shared" si="6"/>
        <v>-3.9813493025008778E-2</v>
      </c>
      <c r="N42" s="106">
        <f t="shared" si="6"/>
        <v>-9.5057433460158727E-2</v>
      </c>
      <c r="O42" s="107">
        <f t="shared" si="6"/>
        <v>-3.9674897959155984E-2</v>
      </c>
      <c r="P42" s="107">
        <f t="shared" si="6"/>
        <v>-9.7553029971659641E-2</v>
      </c>
      <c r="Q42" s="107">
        <f t="shared" si="6"/>
        <v>-9.6221127200459777E-2</v>
      </c>
      <c r="R42" s="107">
        <f t="shared" si="6"/>
        <v>2.1271009729980143E-2</v>
      </c>
      <c r="S42" s="108">
        <f t="shared" si="6"/>
        <v>-6.2829508247450011E-2</v>
      </c>
      <c r="T42" s="106">
        <f t="shared" si="6"/>
        <v>0.12022807334803345</v>
      </c>
      <c r="U42" s="107">
        <f t="shared" si="6"/>
        <v>-0.16089381213873272</v>
      </c>
      <c r="V42" s="107">
        <f t="shared" si="6"/>
        <v>-1.8010150448142692E-2</v>
      </c>
      <c r="W42" s="107">
        <f t="shared" si="6"/>
        <v>-0.15896927851681084</v>
      </c>
      <c r="X42" s="107">
        <f t="shared" si="6"/>
        <v>0.23628991781840986</v>
      </c>
      <c r="Y42" s="108">
        <f t="shared" si="6"/>
        <v>0.12039227778025152</v>
      </c>
      <c r="Z42" s="106">
        <f t="shared" si="6"/>
        <v>-3.2852659133577961E-2</v>
      </c>
      <c r="AA42" s="107">
        <f t="shared" si="6"/>
        <v>2.3549990472714531E-2</v>
      </c>
      <c r="AB42" s="107">
        <f t="shared" si="6"/>
        <v>-8.658583046739754E-2</v>
      </c>
      <c r="AC42" s="107">
        <f t="shared" si="6"/>
        <v>-8.9545710349447985E-2</v>
      </c>
      <c r="AD42" s="107">
        <f t="shared" si="6"/>
        <v>3.1831400249955448E-2</v>
      </c>
      <c r="AE42" s="108">
        <f t="shared" si="6"/>
        <v>-1.4753651314140694E-2</v>
      </c>
    </row>
    <row r="43" spans="1:31" x14ac:dyDescent="0.3">
      <c r="A43" s="113" t="str">
        <f>GWP!A43</f>
        <v>Err +</v>
      </c>
      <c r="B43" s="106">
        <v>7.897316913413048E-2</v>
      </c>
      <c r="C43" s="107">
        <v>5.3828700728819366E-2</v>
      </c>
      <c r="D43" s="107">
        <v>7.4532140371246142E-2</v>
      </c>
      <c r="E43" s="107">
        <v>0.12851916693753421</v>
      </c>
      <c r="F43" s="107">
        <v>7.6428487180862009E-2</v>
      </c>
      <c r="G43" s="108">
        <v>5.4867493190647008E-2</v>
      </c>
      <c r="H43" s="106">
        <v>0.10458553498726132</v>
      </c>
      <c r="I43" s="107">
        <v>0.11339896393048277</v>
      </c>
      <c r="J43" s="107">
        <v>9.7730786651666915E-2</v>
      </c>
      <c r="K43" s="107">
        <v>0.12073514715784223</v>
      </c>
      <c r="L43" s="107">
        <v>9.6375874826002947E-2</v>
      </c>
      <c r="M43" s="108">
        <v>5.5259634416248274E-2</v>
      </c>
      <c r="N43" s="106">
        <v>6.5733141426139244E-2</v>
      </c>
      <c r="O43" s="107">
        <v>5.8450554151814015E-2</v>
      </c>
      <c r="P43" s="107">
        <v>6.9423829330114289E-2</v>
      </c>
      <c r="Q43" s="107">
        <v>0.12365284757338309</v>
      </c>
      <c r="R43" s="107">
        <v>7.8714103409755626E-2</v>
      </c>
      <c r="S43" s="108">
        <v>5.1985844242720541E-2</v>
      </c>
      <c r="T43" s="106">
        <v>8.1325658294636283E-2</v>
      </c>
      <c r="U43" s="107">
        <v>0.14128384895860049</v>
      </c>
      <c r="V43" s="107">
        <v>5.8141038631444569E-2</v>
      </c>
      <c r="W43" s="107">
        <v>0.15188658974269387</v>
      </c>
      <c r="X43" s="107">
        <v>8.2666629969217781E-2</v>
      </c>
      <c r="Y43" s="108">
        <v>8.3865922116921399E-2</v>
      </c>
      <c r="Z43" s="106">
        <v>5.1410684589258286E-2</v>
      </c>
      <c r="AA43" s="107">
        <v>3.8495376752157716E-2</v>
      </c>
      <c r="AB43" s="107">
        <v>7.2098844277013907E-2</v>
      </c>
      <c r="AC43" s="107">
        <v>0.10968519004490751</v>
      </c>
      <c r="AD43" s="107">
        <v>4.5616463880805494E-2</v>
      </c>
      <c r="AE43" s="108">
        <v>3.3550381307978237E-2</v>
      </c>
    </row>
    <row r="44" spans="1:31" x14ac:dyDescent="0.3">
      <c r="A44" s="113" t="str">
        <f>GWP!A44</f>
        <v>Err -</v>
      </c>
      <c r="B44" s="110">
        <v>9.6221044916415185E-2</v>
      </c>
      <c r="C44" s="111">
        <v>6.2617936017137041E-2</v>
      </c>
      <c r="D44" s="111">
        <v>8.7795782234785541E-2</v>
      </c>
      <c r="E44" s="111">
        <v>0.17120654364762336</v>
      </c>
      <c r="F44" s="111">
        <v>6.7679214763016304E-2</v>
      </c>
      <c r="G44" s="112">
        <v>5.680105937512693E-2</v>
      </c>
      <c r="H44" s="110">
        <v>9.124218311700516E-2</v>
      </c>
      <c r="I44" s="111">
        <v>0.12932281500111406</v>
      </c>
      <c r="J44" s="111">
        <v>9.5566713379666129E-2</v>
      </c>
      <c r="K44" s="111">
        <v>0.1326104491064603</v>
      </c>
      <c r="L44" s="111">
        <v>9.3028181261980994E-2</v>
      </c>
      <c r="M44" s="112">
        <v>5.8847244940242682E-2</v>
      </c>
      <c r="N44" s="110">
        <v>7.8418274941970165E-2</v>
      </c>
      <c r="O44" s="111">
        <v>6.2524540157067793E-2</v>
      </c>
      <c r="P44" s="111">
        <v>7.9395667774984219E-2</v>
      </c>
      <c r="Q44" s="111">
        <v>0.15164132537635738</v>
      </c>
      <c r="R44" s="111">
        <v>7.6584223380576646E-2</v>
      </c>
      <c r="S44" s="112">
        <v>6.2148828552238716E-2</v>
      </c>
      <c r="T44" s="110">
        <v>8.512270747491868E-2</v>
      </c>
      <c r="U44" s="111">
        <v>0.1578299298472991</v>
      </c>
      <c r="V44" s="111">
        <v>6.0291676030085867E-2</v>
      </c>
      <c r="W44" s="111">
        <v>0.18383394699828712</v>
      </c>
      <c r="X44" s="111">
        <v>7.3387388321120323E-2</v>
      </c>
      <c r="Y44" s="112">
        <v>8.8648997707352212E-2</v>
      </c>
      <c r="Z44" s="110">
        <v>6.2109195380007476E-2</v>
      </c>
      <c r="AA44" s="111">
        <v>3.6133387043188317E-2</v>
      </c>
      <c r="AB44" s="111">
        <v>8.268784447256862E-2</v>
      </c>
      <c r="AC44" s="111">
        <v>0.13887671163520532</v>
      </c>
      <c r="AD44" s="111">
        <v>4.5550717969756446E-2</v>
      </c>
      <c r="AE44" s="112">
        <v>3.4392945144210776E-2</v>
      </c>
    </row>
    <row r="45" spans="1:31" x14ac:dyDescent="0.3">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c r="AA45" s="107"/>
      <c r="AB45" s="107"/>
      <c r="AC45" s="107"/>
      <c r="AD45" s="107"/>
      <c r="AE45" s="107"/>
    </row>
    <row r="46" spans="1:31" s="57" customFormat="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31" ht="27.6" x14ac:dyDescent="0.3">
      <c r="B47" s="115" t="str">
        <f t="shared" ref="B47:AE47" si="7">B4</f>
        <v>FW_sep.</v>
      </c>
      <c r="C47" s="116" t="str">
        <f t="shared" si="7"/>
        <v>FW_residual</v>
      </c>
      <c r="D47" s="116" t="str">
        <f t="shared" si="7"/>
        <v>FW_AD</v>
      </c>
      <c r="E47" s="116" t="str">
        <f t="shared" si="7"/>
        <v>FW_Inc</v>
      </c>
      <c r="F47" s="116" t="str">
        <f t="shared" si="7"/>
        <v>SS_AD_Inc</v>
      </c>
      <c r="G47" s="117" t="str">
        <f t="shared" si="7"/>
        <v>SS_AD_UOL</v>
      </c>
      <c r="H47" s="115" t="str">
        <f t="shared" si="7"/>
        <v>FW_sep.</v>
      </c>
      <c r="I47" s="116" t="str">
        <f t="shared" si="7"/>
        <v>FW_residual</v>
      </c>
      <c r="J47" s="116" t="str">
        <f t="shared" si="7"/>
        <v>FW_AD</v>
      </c>
      <c r="K47" s="116" t="str">
        <f t="shared" si="7"/>
        <v>FW_Inc</v>
      </c>
      <c r="L47" s="116" t="str">
        <f t="shared" si="7"/>
        <v>SS_AD_Inc</v>
      </c>
      <c r="M47" s="117" t="str">
        <f t="shared" si="7"/>
        <v>SS_AD_UOL</v>
      </c>
      <c r="N47" s="115" t="str">
        <f t="shared" si="7"/>
        <v>FW_sep.</v>
      </c>
      <c r="O47" s="116" t="str">
        <f t="shared" si="7"/>
        <v>FW_residual</v>
      </c>
      <c r="P47" s="116" t="str">
        <f t="shared" si="7"/>
        <v>FW_AD</v>
      </c>
      <c r="Q47" s="116" t="str">
        <f t="shared" si="7"/>
        <v>FW_Inc</v>
      </c>
      <c r="R47" s="116" t="str">
        <f t="shared" si="7"/>
        <v>SS_AD_Inc</v>
      </c>
      <c r="S47" s="117" t="str">
        <f t="shared" si="7"/>
        <v>SS_AD_UOL</v>
      </c>
      <c r="T47" s="115" t="str">
        <f t="shared" si="7"/>
        <v>FW_sep.</v>
      </c>
      <c r="U47" s="116" t="str">
        <f t="shared" si="7"/>
        <v>FW_residual</v>
      </c>
      <c r="V47" s="116" t="str">
        <f t="shared" si="7"/>
        <v>FW_AD</v>
      </c>
      <c r="W47" s="116" t="str">
        <f t="shared" si="7"/>
        <v>FW_Inc</v>
      </c>
      <c r="X47" s="116" t="str">
        <f t="shared" si="7"/>
        <v>SS_AD_Inc</v>
      </c>
      <c r="Y47" s="117" t="str">
        <f t="shared" si="7"/>
        <v>SS_AD_UOL</v>
      </c>
      <c r="Z47" s="115" t="str">
        <f t="shared" si="7"/>
        <v>FW_sep.</v>
      </c>
      <c r="AA47" s="116" t="str">
        <f t="shared" si="7"/>
        <v>FW_residual</v>
      </c>
      <c r="AB47" s="116" t="str">
        <f t="shared" si="7"/>
        <v>FW_AD</v>
      </c>
      <c r="AC47" s="116" t="str">
        <f t="shared" si="7"/>
        <v>FW_Inc</v>
      </c>
      <c r="AD47" s="116" t="str">
        <f t="shared" si="7"/>
        <v>SS_AD_Inc</v>
      </c>
      <c r="AE47" s="117" t="str">
        <f t="shared" si="7"/>
        <v>SS_AD_UOL</v>
      </c>
    </row>
    <row r="48" spans="1:31" x14ac:dyDescent="0.3">
      <c r="A48" s="91" t="str">
        <f>GWP!A48</f>
        <v>Baseline</v>
      </c>
      <c r="B48" s="103">
        <f t="shared" ref="B48:G48" si="8">B41</f>
        <v>-2.2746821497979E-4</v>
      </c>
      <c r="C48" s="104">
        <f t="shared" si="8"/>
        <v>-1.93157439844822E-4</v>
      </c>
      <c r="D48" s="104">
        <f t="shared" si="8"/>
        <v>-1.8489134391356201E-4</v>
      </c>
      <c r="E48" s="104">
        <f t="shared" si="8"/>
        <v>-1.4388847219950201E-3</v>
      </c>
      <c r="F48" s="104">
        <f t="shared" si="8"/>
        <v>-1.6698883093932201E-4</v>
      </c>
      <c r="G48" s="105">
        <f t="shared" si="8"/>
        <v>-1.7392642530810999E-4</v>
      </c>
      <c r="H48" s="103">
        <f t="shared" ref="H48:AE48" si="9">H42</f>
        <v>6.5836671008424774E-2</v>
      </c>
      <c r="I48" s="104">
        <f t="shared" si="9"/>
        <v>3.2059011821799023E-2</v>
      </c>
      <c r="J48" s="104">
        <f t="shared" si="9"/>
        <v>6.4538398459456012E-2</v>
      </c>
      <c r="K48" s="104">
        <f t="shared" si="9"/>
        <v>3.2580280191007484E-2</v>
      </c>
      <c r="L48" s="104">
        <f t="shared" si="9"/>
        <v>6.6830660092423042E-2</v>
      </c>
      <c r="M48" s="105">
        <f t="shared" si="9"/>
        <v>-3.9813493025008778E-2</v>
      </c>
      <c r="N48" s="103">
        <f t="shared" si="9"/>
        <v>-9.5057433460158727E-2</v>
      </c>
      <c r="O48" s="104">
        <f t="shared" si="9"/>
        <v>-3.9674897959155984E-2</v>
      </c>
      <c r="P48" s="104">
        <f t="shared" si="9"/>
        <v>-9.7553029971659641E-2</v>
      </c>
      <c r="Q48" s="104">
        <f t="shared" si="9"/>
        <v>-9.6221127200459777E-2</v>
      </c>
      <c r="R48" s="104">
        <f t="shared" si="9"/>
        <v>2.1271009729980143E-2</v>
      </c>
      <c r="S48" s="105">
        <f t="shared" si="9"/>
        <v>-6.2829508247450011E-2</v>
      </c>
      <c r="T48" s="103">
        <f t="shared" si="9"/>
        <v>0.12022807334803345</v>
      </c>
      <c r="U48" s="104">
        <f t="shared" si="9"/>
        <v>-0.16089381213873272</v>
      </c>
      <c r="V48" s="104">
        <f t="shared" si="9"/>
        <v>-1.8010150448142692E-2</v>
      </c>
      <c r="W48" s="104">
        <f t="shared" si="9"/>
        <v>-0.15896927851681084</v>
      </c>
      <c r="X48" s="104">
        <f t="shared" si="9"/>
        <v>0.23628991781840986</v>
      </c>
      <c r="Y48" s="105">
        <f t="shared" si="9"/>
        <v>0.12039227778025152</v>
      </c>
      <c r="Z48" s="103">
        <f t="shared" si="9"/>
        <v>-3.2852659133577961E-2</v>
      </c>
      <c r="AA48" s="104">
        <f t="shared" si="9"/>
        <v>2.3549990472714531E-2</v>
      </c>
      <c r="AB48" s="104">
        <f t="shared" si="9"/>
        <v>-8.658583046739754E-2</v>
      </c>
      <c r="AC48" s="104">
        <f t="shared" si="9"/>
        <v>-8.9545710349447985E-2</v>
      </c>
      <c r="AD48" s="104">
        <f t="shared" si="9"/>
        <v>3.1831400249955448E-2</v>
      </c>
      <c r="AE48" s="105">
        <f t="shared" si="9"/>
        <v>-1.4753651314140694E-2</v>
      </c>
    </row>
    <row r="49" spans="1:31" x14ac:dyDescent="0.3">
      <c r="A49" s="91" t="str">
        <f>GWP!A49</f>
        <v>LDPE</v>
      </c>
      <c r="B49" s="106">
        <v>1.3016304962312122E-2</v>
      </c>
      <c r="C49" s="107">
        <v>1.2956204021429525E-2</v>
      </c>
      <c r="D49" s="107">
        <v>1.2997460421448134E-2</v>
      </c>
      <c r="E49" s="107">
        <v>1.1650028951928199E-2</v>
      </c>
      <c r="F49" s="107">
        <v>1.300863813820133E-2</v>
      </c>
      <c r="G49" s="108">
        <v>1.2960839342632018E-2</v>
      </c>
      <c r="H49" s="106">
        <v>-1.3506564636029013E-3</v>
      </c>
      <c r="I49" s="107">
        <v>-1.3446028675630009E-3</v>
      </c>
      <c r="J49" s="107">
        <v>-1.3630426284427007E-3</v>
      </c>
      <c r="K49" s="107">
        <v>-1.2088374149447998E-3</v>
      </c>
      <c r="L49" s="107">
        <v>-1.2302157968020998E-3</v>
      </c>
      <c r="M49" s="108">
        <v>-1.2695759293921E-3</v>
      </c>
      <c r="N49" s="106">
        <v>1.7078348036571239E-2</v>
      </c>
      <c r="O49" s="107">
        <v>1.709341534356057E-2</v>
      </c>
      <c r="P49" s="107">
        <v>1.709311430247825E-2</v>
      </c>
      <c r="Q49" s="107">
        <v>1.630189596982343E-2</v>
      </c>
      <c r="R49" s="107">
        <v>1.7123739345099018E-2</v>
      </c>
      <c r="S49" s="108">
        <v>1.7094549664719499E-2</v>
      </c>
      <c r="T49" s="106">
        <v>1.4563690368644779E-2</v>
      </c>
      <c r="U49" s="107">
        <v>1.4434062364808339E-2</v>
      </c>
      <c r="V49" s="107">
        <v>1.448851418061671E-2</v>
      </c>
      <c r="W49" s="107">
        <v>1.440610234883224E-2</v>
      </c>
      <c r="X49" s="107">
        <v>1.442504965229492E-2</v>
      </c>
      <c r="Y49" s="108">
        <v>1.4500374985535538E-2</v>
      </c>
      <c r="Z49" s="106">
        <v>1.3374407391761961E-2</v>
      </c>
      <c r="AA49" s="107">
        <v>1.3374735925143166E-2</v>
      </c>
      <c r="AB49" s="107">
        <v>1.3375297138878474E-2</v>
      </c>
      <c r="AC49" s="107">
        <v>1.1005600097140709E-2</v>
      </c>
      <c r="AD49" s="107">
        <v>1.3374685141123754E-2</v>
      </c>
      <c r="AE49" s="108">
        <v>1.3372774865969734E-2</v>
      </c>
    </row>
    <row r="50" spans="1:31" x14ac:dyDescent="0.3">
      <c r="A50" s="91" t="str">
        <f>GWP!A50</f>
        <v>PP</v>
      </c>
      <c r="B50" s="106">
        <v>1.1967925672178923E-2</v>
      </c>
      <c r="C50" s="107">
        <v>1.1907824731296326E-2</v>
      </c>
      <c r="D50" s="107">
        <v>1.1949081131314935E-2</v>
      </c>
      <c r="E50" s="107">
        <v>1.0601649661795E-2</v>
      </c>
      <c r="F50" s="107">
        <v>1.1960258848068131E-2</v>
      </c>
      <c r="G50" s="108">
        <v>1.1912460052498818E-2</v>
      </c>
      <c r="H50" s="106">
        <v>-2.3990357537361003E-3</v>
      </c>
      <c r="I50" s="107">
        <v>-2.3929821576961999E-3</v>
      </c>
      <c r="J50" s="107">
        <v>-2.4114219185758998E-3</v>
      </c>
      <c r="K50" s="107">
        <v>-2.2572167050779988E-3</v>
      </c>
      <c r="L50" s="107">
        <v>-2.2785950869352988E-3</v>
      </c>
      <c r="M50" s="108">
        <v>-2.317955219525299E-3</v>
      </c>
      <c r="N50" s="106">
        <v>1.6029968746438042E-2</v>
      </c>
      <c r="O50" s="107">
        <v>1.6045036053427372E-2</v>
      </c>
      <c r="P50" s="107">
        <v>1.604473501234505E-2</v>
      </c>
      <c r="Q50" s="107">
        <v>1.5253516679690229E-2</v>
      </c>
      <c r="R50" s="107">
        <v>1.607536005496582E-2</v>
      </c>
      <c r="S50" s="108">
        <v>1.6046170374586301E-2</v>
      </c>
      <c r="T50" s="106">
        <v>1.3515311078511581E-2</v>
      </c>
      <c r="U50" s="107">
        <v>1.338568307467514E-2</v>
      </c>
      <c r="V50" s="107">
        <v>1.3440134890483511E-2</v>
      </c>
      <c r="W50" s="107">
        <v>1.3357723058699041E-2</v>
      </c>
      <c r="X50" s="107">
        <v>1.3376670362161721E-2</v>
      </c>
      <c r="Y50" s="108">
        <v>1.3451995695402341E-2</v>
      </c>
      <c r="Z50" s="106">
        <v>1.2326028101628762E-2</v>
      </c>
      <c r="AA50" s="107">
        <v>1.2326356635009967E-2</v>
      </c>
      <c r="AB50" s="107">
        <v>1.2326917848745275E-2</v>
      </c>
      <c r="AC50" s="107">
        <v>9.9572208070075104E-3</v>
      </c>
      <c r="AD50" s="107">
        <v>1.2326305850990555E-2</v>
      </c>
      <c r="AE50" s="108">
        <v>1.2324395575836535E-2</v>
      </c>
    </row>
    <row r="51" spans="1:31" x14ac:dyDescent="0.3">
      <c r="A51" s="91" t="str">
        <f>GWP!A51</f>
        <v>PUR</v>
      </c>
      <c r="B51" s="106">
        <v>4.6451348922732026E-2</v>
      </c>
      <c r="C51" s="107">
        <v>4.6391247981849425E-2</v>
      </c>
      <c r="D51" s="107">
        <v>4.6432504381868037E-2</v>
      </c>
      <c r="E51" s="107">
        <v>4.5085072912348104E-2</v>
      </c>
      <c r="F51" s="107">
        <v>4.6443682098621229E-2</v>
      </c>
      <c r="G51" s="108">
        <v>4.6395883303051923E-2</v>
      </c>
      <c r="H51" s="106">
        <v>3.2084387496817003E-2</v>
      </c>
      <c r="I51" s="107">
        <v>3.20904410928569E-2</v>
      </c>
      <c r="J51" s="107">
        <v>3.2072001331977198E-2</v>
      </c>
      <c r="K51" s="107">
        <v>3.2226206545475103E-2</v>
      </c>
      <c r="L51" s="107">
        <v>3.2204828163617805E-2</v>
      </c>
      <c r="M51" s="108">
        <v>3.2165468031027801E-2</v>
      </c>
      <c r="N51" s="106">
        <v>5.051339199699114E-2</v>
      </c>
      <c r="O51" s="107">
        <v>5.0528459303980471E-2</v>
      </c>
      <c r="P51" s="107">
        <v>5.0528158262898151E-2</v>
      </c>
      <c r="Q51" s="107">
        <v>4.9736939930243335E-2</v>
      </c>
      <c r="R51" s="107">
        <v>5.0558783305518926E-2</v>
      </c>
      <c r="S51" s="108">
        <v>5.0529593625139403E-2</v>
      </c>
      <c r="T51" s="106">
        <v>4.799873432906468E-2</v>
      </c>
      <c r="U51" s="107">
        <v>4.7869106325228242E-2</v>
      </c>
      <c r="V51" s="107">
        <v>4.7923558141036611E-2</v>
      </c>
      <c r="W51" s="107">
        <v>4.7841146309252139E-2</v>
      </c>
      <c r="X51" s="107">
        <v>4.7860093612714823E-2</v>
      </c>
      <c r="Y51" s="108">
        <v>4.7935418945955439E-2</v>
      </c>
      <c r="Z51" s="106">
        <v>4.6809451352181862E-2</v>
      </c>
      <c r="AA51" s="107">
        <v>4.680977988556307E-2</v>
      </c>
      <c r="AB51" s="107">
        <v>4.6810341099298373E-2</v>
      </c>
      <c r="AC51" s="107">
        <v>4.444064405756061E-2</v>
      </c>
      <c r="AD51" s="107">
        <v>4.6809729101543657E-2</v>
      </c>
      <c r="AE51" s="108">
        <v>4.6807818826389638E-2</v>
      </c>
    </row>
    <row r="52" spans="1:31" x14ac:dyDescent="0.3">
      <c r="A52" s="91" t="str">
        <f>GWP!A52</f>
        <v>PHA1</v>
      </c>
      <c r="B52" s="106">
        <v>0.1601997242253482</v>
      </c>
      <c r="C52" s="107">
        <v>0.16023403500048317</v>
      </c>
      <c r="D52" s="107">
        <v>0.16024230109641444</v>
      </c>
      <c r="E52" s="107">
        <v>0.15898830771833297</v>
      </c>
      <c r="F52" s="107">
        <v>0.16026020360938867</v>
      </c>
      <c r="G52" s="108">
        <v>0.16025326601501988</v>
      </c>
      <c r="H52" s="106">
        <v>0.14591197924005719</v>
      </c>
      <c r="I52" s="107">
        <v>0.14591803283609708</v>
      </c>
      <c r="J52" s="107">
        <v>0.14589959307521738</v>
      </c>
      <c r="K52" s="107">
        <v>0.14605379828871529</v>
      </c>
      <c r="L52" s="107">
        <v>0.146032419906858</v>
      </c>
      <c r="M52" s="108">
        <v>0.14599305977426799</v>
      </c>
      <c r="N52" s="106">
        <v>0.16434098374023134</v>
      </c>
      <c r="O52" s="107">
        <v>0.16435605104722067</v>
      </c>
      <c r="P52" s="107">
        <v>0.16435575000613833</v>
      </c>
      <c r="Q52" s="107">
        <v>0.16356453167348353</v>
      </c>
      <c r="R52" s="107">
        <v>0.16438637504875911</v>
      </c>
      <c r="S52" s="108">
        <v>0.16435718536837959</v>
      </c>
      <c r="T52" s="106">
        <v>0.16182632607230488</v>
      </c>
      <c r="U52" s="107">
        <v>0.16169669806846843</v>
      </c>
      <c r="V52" s="107">
        <v>0.1617511498842768</v>
      </c>
      <c r="W52" s="107">
        <v>0.16166873805249232</v>
      </c>
      <c r="X52" s="107">
        <v>0.16168768535595501</v>
      </c>
      <c r="Y52" s="108">
        <v>0.16176301068919563</v>
      </c>
      <c r="Z52" s="106">
        <v>0.16063704309542207</v>
      </c>
      <c r="AA52" s="107">
        <v>0.16063737162880326</v>
      </c>
      <c r="AB52" s="107">
        <v>0.16063793284253858</v>
      </c>
      <c r="AC52" s="107">
        <v>0.15826823580080079</v>
      </c>
      <c r="AD52" s="107">
        <v>0.16063732084478385</v>
      </c>
      <c r="AE52" s="108">
        <v>0.16063541056962982</v>
      </c>
    </row>
    <row r="53" spans="1:31" x14ac:dyDescent="0.3">
      <c r="A53" s="91" t="str">
        <f>GWP!A53</f>
        <v>PHA2</v>
      </c>
      <c r="B53" s="106">
        <v>0.44991323550820922</v>
      </c>
      <c r="C53" s="107">
        <v>0.44994754628334416</v>
      </c>
      <c r="D53" s="107">
        <v>0.4499558123792754</v>
      </c>
      <c r="E53" s="107">
        <v>0.44870181900119399</v>
      </c>
      <c r="F53" s="107">
        <v>0.44997371489224969</v>
      </c>
      <c r="G53" s="108">
        <v>0.44996677729788087</v>
      </c>
      <c r="H53" s="106">
        <v>0.43562549052291816</v>
      </c>
      <c r="I53" s="107">
        <v>0.4356315441189581</v>
      </c>
      <c r="J53" s="107">
        <v>0.43561310435807837</v>
      </c>
      <c r="K53" s="107">
        <v>0.43576730957157628</v>
      </c>
      <c r="L53" s="107">
        <v>0.43574593118971899</v>
      </c>
      <c r="M53" s="108">
        <v>0.43570657105712901</v>
      </c>
      <c r="N53" s="106">
        <v>0.45405449502309231</v>
      </c>
      <c r="O53" s="107">
        <v>0.45406956233008167</v>
      </c>
      <c r="P53" s="107">
        <v>0.45406926128899933</v>
      </c>
      <c r="Q53" s="107">
        <v>0.4532780429563445</v>
      </c>
      <c r="R53" s="107">
        <v>0.45409988633162013</v>
      </c>
      <c r="S53" s="108">
        <v>0.45407069665124056</v>
      </c>
      <c r="T53" s="106">
        <v>0.45153983735516584</v>
      </c>
      <c r="U53" s="107">
        <v>0.45141020935132942</v>
      </c>
      <c r="V53" s="107">
        <v>0.45146466116713779</v>
      </c>
      <c r="W53" s="107">
        <v>0.45138224933535331</v>
      </c>
      <c r="X53" s="107">
        <v>0.451401196638816</v>
      </c>
      <c r="Y53" s="108">
        <v>0.45147652197205662</v>
      </c>
      <c r="Z53" s="106">
        <v>0.45035055437828303</v>
      </c>
      <c r="AA53" s="107">
        <v>0.45035088291166425</v>
      </c>
      <c r="AB53" s="107">
        <v>0.45035144412539957</v>
      </c>
      <c r="AC53" s="107">
        <v>0.44798174708366179</v>
      </c>
      <c r="AD53" s="107">
        <v>0.45035083212764482</v>
      </c>
      <c r="AE53" s="108">
        <v>0.45034892185249081</v>
      </c>
    </row>
    <row r="54" spans="1:31" x14ac:dyDescent="0.3">
      <c r="A54" s="91" t="str">
        <f>GWP!A54</f>
        <v>PHA3</v>
      </c>
      <c r="B54" s="106">
        <v>0.2313275381196172</v>
      </c>
      <c r="C54" s="107">
        <v>0.23136184889475217</v>
      </c>
      <c r="D54" s="107">
        <v>0.23137011499068344</v>
      </c>
      <c r="E54" s="107">
        <v>0.23011612161260198</v>
      </c>
      <c r="F54" s="107">
        <v>0.23138801750365767</v>
      </c>
      <c r="G54" s="108">
        <v>0.23138107990928888</v>
      </c>
      <c r="H54" s="106">
        <v>0.2170397931343262</v>
      </c>
      <c r="I54" s="107">
        <v>0.21704584673036609</v>
      </c>
      <c r="J54" s="107">
        <v>0.21702740696948639</v>
      </c>
      <c r="K54" s="107">
        <v>0.21718161218298429</v>
      </c>
      <c r="L54" s="107">
        <v>0.21716023380112701</v>
      </c>
      <c r="M54" s="108">
        <v>0.217120873668537</v>
      </c>
      <c r="N54" s="106">
        <v>0.23546879763450035</v>
      </c>
      <c r="O54" s="107">
        <v>0.23548386494148968</v>
      </c>
      <c r="P54" s="107">
        <v>0.23548356390040734</v>
      </c>
      <c r="Q54" s="107">
        <v>0.23469234556775254</v>
      </c>
      <c r="R54" s="107">
        <v>0.23551418894302811</v>
      </c>
      <c r="S54" s="108">
        <v>0.2354849992626486</v>
      </c>
      <c r="T54" s="106">
        <v>0.23295413996657388</v>
      </c>
      <c r="U54" s="107">
        <v>0.23282451196273743</v>
      </c>
      <c r="V54" s="107">
        <v>0.23287896377854581</v>
      </c>
      <c r="W54" s="107">
        <v>0.23279655194676133</v>
      </c>
      <c r="X54" s="107">
        <v>0.23281549925022402</v>
      </c>
      <c r="Y54" s="108">
        <v>0.23289082458346463</v>
      </c>
      <c r="Z54" s="106">
        <v>0.23176485698969107</v>
      </c>
      <c r="AA54" s="107">
        <v>0.23176518552307226</v>
      </c>
      <c r="AB54" s="107">
        <v>0.23176574673680758</v>
      </c>
      <c r="AC54" s="107">
        <v>0.2293960496950698</v>
      </c>
      <c r="AD54" s="107">
        <v>0.23176513473905286</v>
      </c>
      <c r="AE54" s="108">
        <v>0.23176322446389883</v>
      </c>
    </row>
    <row r="55" spans="1:31" x14ac:dyDescent="0.3">
      <c r="A55" s="91" t="str">
        <f>GWP!A55</f>
        <v>Low CH4 leaking (biorefinery + CF)</v>
      </c>
      <c r="B55" s="106">
        <v>-0.10611519736749914</v>
      </c>
      <c r="C55" s="107">
        <v>-2.0449911679049203E-3</v>
      </c>
      <c r="D55" s="107">
        <v>-0.10546005973101233</v>
      </c>
      <c r="E55" s="107">
        <v>-0.12203963859045519</v>
      </c>
      <c r="F55" s="107">
        <v>-2.3753257447013038E-3</v>
      </c>
      <c r="G55" s="108">
        <v>-6.9154105185933845E-2</v>
      </c>
      <c r="H55" s="106">
        <v>6.2306178787461419E-2</v>
      </c>
      <c r="I55" s="107">
        <v>3.6764759831147582E-2</v>
      </c>
      <c r="J55" s="107">
        <v>6.4153135281487611E-2</v>
      </c>
      <c r="K55" s="107">
        <v>3.9243596990833324E-2</v>
      </c>
      <c r="L55" s="107">
        <v>6.4066538534652009E-2</v>
      </c>
      <c r="M55" s="108">
        <v>-4.1470575905821233E-2</v>
      </c>
      <c r="N55" s="106">
        <v>-9.8757923189898011E-2</v>
      </c>
      <c r="O55" s="107">
        <v>-3.9193531992873933E-2</v>
      </c>
      <c r="P55" s="107">
        <v>-0.1000002275074991</v>
      </c>
      <c r="Q55" s="107">
        <v>-9.376594049235229E-2</v>
      </c>
      <c r="R55" s="107">
        <v>1.8242855480046255E-2</v>
      </c>
      <c r="S55" s="108">
        <v>-6.5797995829678546E-2</v>
      </c>
      <c r="T55" s="106">
        <v>0.1201405362061904</v>
      </c>
      <c r="U55" s="107">
        <v>-0.16308172068648236</v>
      </c>
      <c r="V55" s="107">
        <v>-2.0660688661672755E-2</v>
      </c>
      <c r="W55" s="107">
        <v>-0.15740075057423705</v>
      </c>
      <c r="X55" s="107">
        <v>0.23688968539467278</v>
      </c>
      <c r="Y55" s="108">
        <v>0.12148644978605692</v>
      </c>
      <c r="Z55" s="106">
        <v>-3.5233825518959996E-2</v>
      </c>
      <c r="AA55" s="107">
        <v>2.3432655827755715E-2</v>
      </c>
      <c r="AB55" s="107">
        <v>-9.1384998871021889E-2</v>
      </c>
      <c r="AC55" s="107">
        <v>-8.6210195172597454E-2</v>
      </c>
      <c r="AD55" s="107">
        <v>3.12079123046415E-2</v>
      </c>
      <c r="AE55" s="108">
        <v>-1.587401976145951E-2</v>
      </c>
    </row>
    <row r="56" spans="1:31" x14ac:dyDescent="0.3">
      <c r="A56" s="91" t="str">
        <f>GWP!A56</f>
        <v>Biogas upgrading (biorefinery + CF)</v>
      </c>
      <c r="B56" s="106">
        <v>3.4117534793283694E-2</v>
      </c>
      <c r="C56" s="107">
        <v>-2.319031334961728E-2</v>
      </c>
      <c r="D56" s="107">
        <v>3.3985749586001118E-2</v>
      </c>
      <c r="E56" s="107">
        <v>-0.14356887322381226</v>
      </c>
      <c r="F56" s="107">
        <v>8.5564092100262501E-2</v>
      </c>
      <c r="G56" s="108">
        <v>2.022467730152076E-2</v>
      </c>
      <c r="H56" s="106">
        <v>0.15502290166948954</v>
      </c>
      <c r="I56" s="107">
        <v>-4.7182876629310887E-2</v>
      </c>
      <c r="J56" s="107">
        <v>0.15740167600183924</v>
      </c>
      <c r="K56" s="107">
        <v>-4.694001123073642E-2</v>
      </c>
      <c r="L56" s="107">
        <v>0.15660218867877526</v>
      </c>
      <c r="M56" s="108">
        <v>4.9764146808222914E-2</v>
      </c>
      <c r="N56" s="106">
        <v>3.5687243460329525E-2</v>
      </c>
      <c r="O56" s="107">
        <v>-6.7511101647899585E-2</v>
      </c>
      <c r="P56" s="107">
        <v>3.5881485015167414E-2</v>
      </c>
      <c r="Q56" s="107">
        <v>-0.15720938037280349</v>
      </c>
      <c r="R56" s="107">
        <v>0.1197984940140682</v>
      </c>
      <c r="S56" s="108">
        <v>3.5868121794266412E-2</v>
      </c>
      <c r="T56" s="106">
        <v>2.957411901411337E-2</v>
      </c>
      <c r="U56" s="107">
        <v>-0.25484016667677134</v>
      </c>
      <c r="V56" s="107">
        <v>8.3942372940350632E-2</v>
      </c>
      <c r="W56" s="107">
        <v>-0.24907818441013302</v>
      </c>
      <c r="X56" s="107">
        <v>0.14560877897049418</v>
      </c>
      <c r="Y56" s="108">
        <v>2.7215174904100029E-2</v>
      </c>
      <c r="Z56" s="106">
        <v>6.0075308546394118E-2</v>
      </c>
      <c r="AA56" s="107">
        <v>-9.7346516987406369E-3</v>
      </c>
      <c r="AB56" s="107">
        <v>4.866322507793E-2</v>
      </c>
      <c r="AC56" s="107">
        <v>-0.11977265814584334</v>
      </c>
      <c r="AD56" s="107">
        <v>8.1238900184783219E-2</v>
      </c>
      <c r="AE56" s="108">
        <v>3.4720429429969696E-2</v>
      </c>
    </row>
    <row r="57" spans="1:31" x14ac:dyDescent="0.3">
      <c r="A57" s="91" t="str">
        <f>GWP!A57</f>
        <v>Low CH4 leaking (only biorefinery)</v>
      </c>
      <c r="B57" s="106">
        <v>-0.10549052768484754</v>
      </c>
      <c r="C57" s="107">
        <v>-8.3883209537745926E-4</v>
      </c>
      <c r="D57" s="107">
        <v>-9.7560670531410043E-2</v>
      </c>
      <c r="E57" s="107">
        <v>-0.11685069690705065</v>
      </c>
      <c r="F57" s="107">
        <v>-4.1894287301298795E-3</v>
      </c>
      <c r="G57" s="108">
        <v>-6.5399808386097991E-2</v>
      </c>
      <c r="H57" s="106">
        <v>7.2763586826075102E-2</v>
      </c>
      <c r="I57" s="107">
        <v>3.2997381608824004E-2</v>
      </c>
      <c r="J57" s="107">
        <v>6.6981444315866986E-2</v>
      </c>
      <c r="K57" s="107">
        <v>3.3749258596858525E-2</v>
      </c>
      <c r="L57" s="107">
        <v>7.2678246642268018E-2</v>
      </c>
      <c r="M57" s="108">
        <v>-3.4071761487433877E-2</v>
      </c>
      <c r="N57" s="106">
        <v>-9.2489976801329324E-2</v>
      </c>
      <c r="O57" s="107">
        <v>-3.8419195446118479E-2</v>
      </c>
      <c r="P57" s="107">
        <v>-9.2829574181545318E-2</v>
      </c>
      <c r="Q57" s="107">
        <v>-9.3176926861674253E-2</v>
      </c>
      <c r="R57" s="107">
        <v>2.5374835537127476E-2</v>
      </c>
      <c r="S57" s="108">
        <v>-5.9567989903124188E-2</v>
      </c>
      <c r="T57" s="106">
        <v>0.12131604502931377</v>
      </c>
      <c r="U57" s="107">
        <v>-0.16624289084435512</v>
      </c>
      <c r="V57" s="107">
        <v>-1.4240294255084704E-2</v>
      </c>
      <c r="W57" s="107">
        <v>-0.15149427518597458</v>
      </c>
      <c r="X57" s="107">
        <v>0.23652635702054639</v>
      </c>
      <c r="Y57" s="108">
        <v>0.1232406561815263</v>
      </c>
      <c r="Z57" s="106">
        <v>-3.2003541837059883E-2</v>
      </c>
      <c r="AA57" s="107">
        <v>2.308233706949497E-2</v>
      </c>
      <c r="AB57" s="107">
        <v>-8.5180627919992591E-2</v>
      </c>
      <c r="AC57" s="107">
        <v>-8.8989030084342405E-2</v>
      </c>
      <c r="AD57" s="107">
        <v>3.3716773205613997E-2</v>
      </c>
      <c r="AE57" s="108">
        <v>-1.4257042265841378E-2</v>
      </c>
    </row>
    <row r="58" spans="1:31" x14ac:dyDescent="0.3">
      <c r="A58" s="91" t="str">
        <f>GWP!A58</f>
        <v>Biogas upgrading (only biorefinery)</v>
      </c>
      <c r="B58" s="106">
        <v>-0.14531919360744466</v>
      </c>
      <c r="C58" s="107">
        <v>-3.9725621405194068E-2</v>
      </c>
      <c r="D58" s="107">
        <v>-0.13936267550682463</v>
      </c>
      <c r="E58" s="107">
        <v>-0.15663498506779303</v>
      </c>
      <c r="F58" s="107">
        <v>-0.11162755798782598</v>
      </c>
      <c r="G58" s="108">
        <v>-0.17567545215029173</v>
      </c>
      <c r="H58" s="106">
        <v>-4.6024796275300831E-2</v>
      </c>
      <c r="I58" s="107">
        <v>-8.343333825808523E-2</v>
      </c>
      <c r="J58" s="107">
        <v>-5.2386478808046338E-2</v>
      </c>
      <c r="K58" s="107">
        <v>-8.5590552179353824E-2</v>
      </c>
      <c r="L58" s="107">
        <v>-4.6004356425366918E-2</v>
      </c>
      <c r="M58" s="108">
        <v>-0.1508852511892215</v>
      </c>
      <c r="N58" s="106">
        <v>-0.18015052578346274</v>
      </c>
      <c r="O58" s="107">
        <v>-0.1255254606704736</v>
      </c>
      <c r="P58" s="107">
        <v>-0.18153733460981258</v>
      </c>
      <c r="Q58" s="107">
        <v>-0.17803513528430268</v>
      </c>
      <c r="R58" s="107">
        <v>-0.11025149911119475</v>
      </c>
      <c r="S58" s="108">
        <v>-0.19266659761548627</v>
      </c>
      <c r="T58" s="106">
        <v>-7.93873394367825E-3</v>
      </c>
      <c r="U58" s="107">
        <v>-0.29620789966547978</v>
      </c>
      <c r="V58" s="107">
        <v>-0.1442460728155564</v>
      </c>
      <c r="W58" s="107">
        <v>-0.28256846336763697</v>
      </c>
      <c r="X58" s="107">
        <v>0.10666427473747099</v>
      </c>
      <c r="Y58" s="108">
        <v>-1.0464118188842807E-2</v>
      </c>
      <c r="Z58" s="106">
        <v>-8.6919768649118836E-2</v>
      </c>
      <c r="AA58" s="107">
        <v>-3.1062343840667857E-2</v>
      </c>
      <c r="AB58" s="107">
        <v>-0.14108914735300784</v>
      </c>
      <c r="AC58" s="107">
        <v>-0.14412952728800499</v>
      </c>
      <c r="AD58" s="107">
        <v>-8.7091907494032977E-2</v>
      </c>
      <c r="AE58" s="108">
        <v>-0.13585028057013182</v>
      </c>
    </row>
    <row r="59" spans="1:31" x14ac:dyDescent="0.3">
      <c r="A59" s="91" t="str">
        <f>GWP!A59</f>
        <v>Average electricity</v>
      </c>
      <c r="B59" s="106">
        <v>-0.10102140583569923</v>
      </c>
      <c r="C59" s="107">
        <v>-4.3279792791952225E-3</v>
      </c>
      <c r="D59" s="107">
        <v>-9.7560715977909662E-2</v>
      </c>
      <c r="E59" s="107">
        <v>-0.13070619919348903</v>
      </c>
      <c r="F59" s="107">
        <v>2.8290286437478163E-3</v>
      </c>
      <c r="G59" s="108">
        <v>-6.3589679002988495E-2</v>
      </c>
      <c r="H59" s="106">
        <v>6.590847649035339E-2</v>
      </c>
      <c r="I59" s="107">
        <v>7.3690785327105615E-2</v>
      </c>
      <c r="J59" s="107">
        <v>6.8025490964509078E-2</v>
      </c>
      <c r="K59" s="107">
        <v>7.5247692486784812E-2</v>
      </c>
      <c r="L59" s="107">
        <v>6.7386358221996262E-2</v>
      </c>
      <c r="M59" s="108">
        <v>-3.1865125655298455E-2</v>
      </c>
      <c r="N59" s="106">
        <v>-4.4070921808169565E-2</v>
      </c>
      <c r="O59" s="107">
        <v>-1.8499194706925643E-2</v>
      </c>
      <c r="P59" s="107">
        <v>-4.2080092177622173E-2</v>
      </c>
      <c r="Q59" s="107">
        <v>-9.4464303600456379E-2</v>
      </c>
      <c r="R59" s="107">
        <v>9.6488092757095245E-2</v>
      </c>
      <c r="S59" s="108">
        <v>-2.1808255022118389E-2</v>
      </c>
      <c r="T59" s="106">
        <v>0.10239039615062222</v>
      </c>
      <c r="U59" s="107">
        <v>-0.1592216217071</v>
      </c>
      <c r="V59" s="107">
        <v>1.8064760194072705E-2</v>
      </c>
      <c r="W59" s="107">
        <v>-0.15365705436688207</v>
      </c>
      <c r="X59" s="107">
        <v>0.22144292576573071</v>
      </c>
      <c r="Y59" s="108">
        <v>0.10281377956836087</v>
      </c>
      <c r="Z59" s="106">
        <v>-6.0832389097746631E-3</v>
      </c>
      <c r="AA59" s="107">
        <v>4.3986594666375153E-2</v>
      </c>
      <c r="AB59" s="107">
        <v>-5.4990212369868431E-2</v>
      </c>
      <c r="AC59" s="107">
        <v>-3.2457991865007307E-2</v>
      </c>
      <c r="AD59" s="107">
        <v>5.7073635180079914E-2</v>
      </c>
      <c r="AE59" s="108">
        <v>3.2647869561066747E-3</v>
      </c>
    </row>
    <row r="60" spans="1:31" x14ac:dyDescent="0.3">
      <c r="A60" s="91" t="str">
        <f>GWP!A60</f>
        <v>Average space heating</v>
      </c>
      <c r="B60" s="118">
        <v>-0.10419739498179506</v>
      </c>
      <c r="C60" s="32">
        <v>-2.6154718855865133E-3</v>
      </c>
      <c r="D60" s="32">
        <v>-0.10067191712126254</v>
      </c>
      <c r="E60" s="32">
        <v>-0.12470569609825789</v>
      </c>
      <c r="F60" s="32">
        <v>-1.4706416387925718E-3</v>
      </c>
      <c r="G60" s="119">
        <v>-6.5956283979304184E-2</v>
      </c>
      <c r="H60" s="118">
        <v>6.4163241210037136E-2</v>
      </c>
      <c r="I60" s="32">
        <v>3.5270152662006844E-2</v>
      </c>
      <c r="J60" s="32">
        <v>6.6038070429910098E-2</v>
      </c>
      <c r="K60" s="32">
        <v>3.757244764705412E-2</v>
      </c>
      <c r="L60" s="32">
        <v>6.5746560802373136E-2</v>
      </c>
      <c r="M60" s="119">
        <v>-3.9669194200009819E-2</v>
      </c>
      <c r="N60" s="118">
        <v>-9.8583103789683102E-2</v>
      </c>
      <c r="O60" s="32">
        <v>-4.0182858474976879E-2</v>
      </c>
      <c r="P60" s="32">
        <v>-9.6621451998272698E-2</v>
      </c>
      <c r="Q60" s="32">
        <v>-9.6318734600552527E-2</v>
      </c>
      <c r="R60" s="32">
        <v>2.117765824972714E-2</v>
      </c>
      <c r="S60" s="119">
        <v>-6.4306189661459748E-2</v>
      </c>
      <c r="T60" s="118">
        <v>0.11843222808855898</v>
      </c>
      <c r="U60" s="32">
        <v>-0.16459319539329614</v>
      </c>
      <c r="V60" s="32">
        <v>-1.8644135696437834E-2</v>
      </c>
      <c r="W60" s="32">
        <v>-0.15910549351399716</v>
      </c>
      <c r="X60" s="32">
        <v>0.23510123980809958</v>
      </c>
      <c r="Y60" s="119">
        <v>0.11954966847045038</v>
      </c>
      <c r="Z60" s="118">
        <v>-3.3423635240718313E-2</v>
      </c>
      <c r="AA60" s="32">
        <v>2.2729848449492041E-2</v>
      </c>
      <c r="AB60" s="32">
        <v>-8.8656944532909593E-2</v>
      </c>
      <c r="AC60" s="32">
        <v>-8.6952651658745314E-2</v>
      </c>
      <c r="AD60" s="32">
        <v>3.2157654582855286E-2</v>
      </c>
      <c r="AE60" s="119">
        <v>-1.4848035665604073E-2</v>
      </c>
    </row>
    <row r="61" spans="1:31" x14ac:dyDescent="0.3">
      <c r="A61" s="91" t="str">
        <f>GWP!A61</f>
        <v>No NaOCl</v>
      </c>
      <c r="B61" s="118">
        <v>-0.11771034241256248</v>
      </c>
      <c r="C61" s="32">
        <v>-1.6562609738420643E-2</v>
      </c>
      <c r="D61" s="32">
        <v>-0.11777924287625111</v>
      </c>
      <c r="E61" s="32">
        <v>-0.13195188372316871</v>
      </c>
      <c r="F61" s="32">
        <v>-1.5176746492742003E-2</v>
      </c>
      <c r="G61" s="119">
        <v>-8.2784558528748137E-2</v>
      </c>
      <c r="H61" s="118">
        <v>4.901210514551177E-2</v>
      </c>
      <c r="I61" s="32">
        <v>2.0017952445062728E-2</v>
      </c>
      <c r="J61" s="32">
        <v>5.1235333983175396E-2</v>
      </c>
      <c r="K61" s="32">
        <v>2.2835399896242337E-2</v>
      </c>
      <c r="L61" s="32">
        <v>5.1290920406959255E-2</v>
      </c>
      <c r="M61" s="119">
        <v>-5.4312635282914287E-2</v>
      </c>
      <c r="N61" s="118">
        <v>-0.10893054397491615</v>
      </c>
      <c r="O61" s="32">
        <v>-5.5135852546846872E-2</v>
      </c>
      <c r="P61" s="32">
        <v>-0.11302941321746347</v>
      </c>
      <c r="Q61" s="32">
        <v>-0.10997172597642137</v>
      </c>
      <c r="R61" s="32">
        <v>7.860722511083133E-3</v>
      </c>
      <c r="S61" s="119">
        <v>-7.7185042342937923E-2</v>
      </c>
      <c r="T61" s="118">
        <v>0.10374110825558931</v>
      </c>
      <c r="U61" s="32">
        <v>-0.17951272770203938</v>
      </c>
      <c r="V61" s="32">
        <v>-3.3817066181352752E-2</v>
      </c>
      <c r="W61" s="32">
        <v>-0.17384989859889152</v>
      </c>
      <c r="X61" s="32">
        <v>0.22044833532111396</v>
      </c>
      <c r="Y61" s="119">
        <v>0.1046811373370278</v>
      </c>
      <c r="Z61" s="118">
        <v>-4.8446029798286036E-2</v>
      </c>
      <c r="AA61" s="32">
        <v>7.9107280362866877E-3</v>
      </c>
      <c r="AB61" s="32">
        <v>-0.10364531766228208</v>
      </c>
      <c r="AC61" s="32">
        <v>-0.10171318081345605</v>
      </c>
      <c r="AD61" s="32">
        <v>1.7234272270222499E-2</v>
      </c>
      <c r="AE61" s="119">
        <v>-2.9549209409811362E-2</v>
      </c>
    </row>
    <row r="62" spans="1:31" x14ac:dyDescent="0.3">
      <c r="A62" s="91" t="str">
        <f>GWP!A62</f>
        <v>PHA composting</v>
      </c>
      <c r="B62" s="120">
        <v>-0.10364839452586301</v>
      </c>
      <c r="C62" s="121">
        <v>-2.3086646637355654E-3</v>
      </c>
      <c r="D62" s="121">
        <v>-0.10123632321714414</v>
      </c>
      <c r="E62" s="121">
        <v>-0.11773990610833672</v>
      </c>
      <c r="F62" s="121">
        <v>-2.4613061927875445E-3</v>
      </c>
      <c r="G62" s="122">
        <v>-6.6880234158285215E-2</v>
      </c>
      <c r="H62" s="120">
        <v>6.583667100842476E-2</v>
      </c>
      <c r="I62" s="121">
        <v>3.2059011821799058E-2</v>
      </c>
      <c r="J62" s="121">
        <v>6.4538398459456039E-2</v>
      </c>
      <c r="K62" s="121">
        <v>3.2580280191007449E-2</v>
      </c>
      <c r="L62" s="121">
        <v>6.6830660092422986E-2</v>
      </c>
      <c r="M62" s="122">
        <v>-3.981349302500882E-2</v>
      </c>
      <c r="N62" s="120">
        <v>-9.50574334601587E-2</v>
      </c>
      <c r="O62" s="121">
        <v>-3.9674897959155943E-2</v>
      </c>
      <c r="P62" s="121">
        <v>-9.7553029971659586E-2</v>
      </c>
      <c r="Q62" s="121">
        <v>-9.622112720045975E-2</v>
      </c>
      <c r="R62" s="121">
        <v>2.1271009729980261E-2</v>
      </c>
      <c r="S62" s="122">
        <v>-6.2829508247449983E-2</v>
      </c>
      <c r="T62" s="120">
        <v>0.12022807334803345</v>
      </c>
      <c r="U62" s="121">
        <v>-0.16089381213873272</v>
      </c>
      <c r="V62" s="121">
        <v>-1.8010150448142744E-2</v>
      </c>
      <c r="W62" s="121">
        <v>-0.15896927851681086</v>
      </c>
      <c r="X62" s="121">
        <v>0.2362899178184098</v>
      </c>
      <c r="Y62" s="122">
        <v>0.12039227778025151</v>
      </c>
      <c r="Z62" s="120">
        <v>-3.285265913357794E-2</v>
      </c>
      <c r="AA62" s="121">
        <v>2.3549990472714551E-2</v>
      </c>
      <c r="AB62" s="121">
        <v>-8.658583046739754E-2</v>
      </c>
      <c r="AC62" s="121">
        <v>-8.9545710349447999E-2</v>
      </c>
      <c r="AD62" s="121">
        <v>3.1831400249955358E-2</v>
      </c>
      <c r="AE62" s="122">
        <v>-1.4753651314140748E-2</v>
      </c>
    </row>
    <row r="63" spans="1:31" x14ac:dyDescent="0.3">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{77A1B528-6D4C-4332-9761-BEE25543BF99}</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{47D53EC7-3767-48A5-AF8A-C9A87C780BC0}</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{255EB486-33DF-4976-AAC4-0E4A12E9049A}</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{AB846414-710B-44BC-80ED-B900BF2FA418}</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{22832FA2-6ED4-4311-981E-4B0CDBDD5EC1}</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{40955802-E1F2-4BC8-9AD3-75BFE4A672EF}</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{3DD03591-01DF-4313-BE2F-6AF40D795AF3}</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{86F7070F-647D-4360-B68E-799F39B8A13B}</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{7F4FFED1-5007-4124-872F-1E8EAE095D8D}</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{68F1A71D-8129-479D-9CA0-FC7DD5642EE1}</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{BDC69A8F-217B-42DF-A294-0C731C37698F}</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{21CD07AC-00A5-4A93-94A3-394CFDC15154}</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{91164B0F-5601-40DF-B7AF-9C057EC5C021}</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{AE645952-E92C-4262-9FFC-6638B5BEA833}</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{B35BF91A-4C1D-4E92-BCDF-7DD682A273D9}</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{3A91A71B-5AA3-47DB-95B9-94E2AF59CF7B}</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{2653EA38-C080-4B0C-B705-8E54B99A2F35}</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{1F99E7C2-9D77-48CD-85D7-8EF35C31C396}</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{D96DDB93-5226-4A6C-8B51-403262FB1CF4}</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{2A2D3C2D-08D7-478F-A1F6-146DB2F86B97}</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{AC02D17F-E1D9-4B92-9715-A43F18F89BC7}</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{AD2ADEDE-83B5-4C04-B5E4-01651DC9B5D7}</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{5111A47C-3F5E-4C56-B5FD-9AE5290839D7}</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{97157856-F4D8-466B-8A65-1AE968ACC428}</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{6B9DA348-9DF0-455C-A32B-BC730036FB17}</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{63BB71AF-8666-4772-A9A6-3A2FAC9F143A}</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{CB30C385-1F2D-48D9-998B-DF9F66F42446}</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{45F9B609-22E7-441F-8388-BA0116356241}</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{AF6EEA51-F77C-4C4B-BDC6-40A25F536CC2}</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{643C80E2-4EAD-4D39-841B-7C171C14829C}</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{E3420EAA-816B-4C04-99A7-BA25BF035414}</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{CD3BCD73-9B44-4021-8E93-18F39903361F}</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{C2E4BDBB-6677-4E3E-BDF4-915B80D0C2D5}</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{CE5236CA-AD61-4610-B0DA-9C9E46BB8F6C}</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{E09C122A-4B2E-4F48-A57D-AB925A82B12F}</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{3629275A-45F8-4C8A-90D2-F7B436832340}</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{732BC66B-A3A4-4442-8186-E0AA6646B308}</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{21744EDE-4348-45BF-870D-13F4C9239135}</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{B3EB3F38-6F3F-4328-BD5A-B1CB14D8B87C}</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{E58A330C-B99D-4B5E-934C-A7CA982FECCF}</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{DB6A75E5-B0E4-4FE3-9AE2-98165EF92BD4}</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{E31B39CB-EF6C-43E0-BAB6-0538EF5571AD}</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{7490A5E8-92F4-4C7C-8074-7E80E5A998BE}</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{D68FF19C-1829-4950-9B96-ABFC49443182}</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{9655CDD7-D76B-4EC5-A0AC-74033B6464DE}</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{FF3F06B4-4071-47D5-8457-BAEF0A1D7A40}</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{53D49F26-EB8C-450C-A885-EEB987AF3C50}</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{0DDE01F5-15A5-4BCF-A5CE-35F10B58A393}</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{8FD3FA1E-3D82-458F-8276-6CEF95413BAE}</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{BE9FCE50-26AC-4CF8-BA85-97467E59AB88}</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{E162B879-E6B3-4A1B-8E64-4933C31BE802}</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{842ABB42-B2C8-458B-9606-70A7FCAF9630}</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{455A0908-AFBA-4B53-A422-45F1369B5B8D}</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{544711D2-B133-47B9-AC21-88DCB4867C3E}</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{BF3BDA3F-2E1B-49FE-87A0-21C934B7CF86}</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{CFFD236A-6496-4228-B0FE-4B123AD99784}</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{7462C849-C9F0-47E4-976E-E526753400AE}</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{99B49BCE-7C6A-40C0-B07A-7D2D1AECA378}</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{49C86CC6-13A7-4C8F-8299-81923037B60D}</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{2EFAAC3D-85FA-4B4F-862E-229F5D7B89FC}</x14:id>
        </ext>
      </extLst>
    </cfRule>
  </conditionalFormatting>
  <conditionalFormatting sqref="B41:AE41">
    <cfRule type="dataBar" priority="31">
      <dataBar>
        <cfvo type="min"/>
        <cfvo type="max"/>
        <color theme="7"/>
      </dataBar>
      <extLst>
        <ext xmlns:x14="http://schemas.microsoft.com/office/spreadsheetml/2009/9/main" uri="{B025F937-C7B1-47D3-B67F-A62EFF666E3E}">
          <x14:id>{592D0D66-0FF8-4017-9B62-35E2227257BF}</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{12460836-6851-4F87-9D19-465F446CF239}</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{AF8E68A5-3DA2-4742-B9BD-0B72A9683286}</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{6E7C5BD0-B432-446E-BAD3-EFD94F5BC0D2}</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{2233EC77-EFB9-400F-B3C0-ECAAD6731FAB}</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{0C25F282-13D2-49FA-8F29-52A6EEB2F23E}</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{1C7C9628-3D44-465B-A51E-A2ECD5CE71A0}</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{C904E4E1-A35F-4617-9105-7909EAC58152}</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{AB376917-271D-4F55-8A52-EED2F2F1B8D4}</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{BF041EE5-EE69-49BD-8EE2-1F80198B8A53}</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{7DC9624A-FF53-4042-887B-8B508FB55A9E}</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{CA3E8168-1F43-472E-B311-2AC5A7884BE0}</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{1BEC22EE-4EBA-4D24-AD8C-21AAC74494B1}</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{F297031B-8623-4153-86A1-659530CE6EB8}</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{07B85FB2-812B-4796-A00F-2006B7E0E6AA}</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{A892DA70-6C28-4681-995F-2B0693C059E3}</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{8F29BC31-81CF-495D-912A-F1699BAB1D69}</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{AE887EC9-92A6-42FA-ACCF-9616CB202CEE}</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{13ABF315-2A15-44FC-8034-EB2887CBD0F6}</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{8BCB5122-9B4C-450F-95E5-0DCDDDD1FD1A}</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{C841CADA-D01F-4F31-90D3-445EF56CF9A8}</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{358BE022-566C-427A-A399-119C4FC5EB22}</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{531ADF30-4043-45BF-917C-8CA0B9452E0C}</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{A95B1714-9B46-4707-89D1-5BD93575E1B6}</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{5E94CC84-DC95-41A7-903A-6CFFEA84E9A4}</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{1A3F0CAC-A1D6-48D6-BF1A-82C9599F6AD9}</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{B4762153-F7EE-414A-9652-9BA5376C4C1C}</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{2006C286-9D69-4174-9C3E-CAD37C71301B}</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{8AD3DD07-0B71-4B3F-99BE-B7663291B047}</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{BAC3B4C6-27AD-4345-8771-6959B48015DF}</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{94B065F2-ED58-4A2A-A4C9-DF9B4AA8670E}</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77A1B528-6D4C-4332-9761-BEE25543BF99}">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47D53EC7-3767-48A5-AF8A-C9A87C780BC0}">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255EB486-33DF-4976-AAC4-0E4A12E9049A}">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AB846414-710B-44BC-80ED-B900BF2FA418}">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22832FA2-6ED4-4311-981E-4B0CDBDD5EC1}">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40955802-E1F2-4BC8-9AD3-75BFE4A672EF}">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3DD03591-01DF-4313-BE2F-6AF40D795AF3}">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86F7070F-647D-4360-B68E-799F39B8A13B}">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7F4FFED1-5007-4124-872F-1E8EAE095D8D}">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68F1A71D-8129-479D-9CA0-FC7DD5642EE1}">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BDC69A8F-217B-42DF-A294-0C731C37698F}">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21CD07AC-00A5-4A93-94A3-394CFDC15154}">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91164B0F-5601-40DF-B7AF-9C057EC5C021}">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AE645952-E92C-4262-9FFC-6638B5BEA833}">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B35BF91A-4C1D-4E92-BCDF-7DD682A273D9}">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3A91A71B-5AA3-47DB-95B9-94E2AF59CF7B}">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2653EA38-C080-4B0C-B705-8E54B99A2F35}">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1F99E7C2-9D77-48CD-85D7-8EF35C31C396}">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D96DDB93-5226-4A6C-8B51-403262FB1CF4}">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2A2D3C2D-08D7-478F-A1F6-146DB2F86B97}">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AC02D17F-E1D9-4B92-9715-A43F18F89BC7}">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AD2ADEDE-83B5-4C04-B5E4-01651DC9B5D7}">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5111A47C-3F5E-4C56-B5FD-9AE5290839D7}">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97157856-F4D8-466B-8A65-1AE968ACC428}">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6B9DA348-9DF0-455C-A32B-BC730036FB17}">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63BB71AF-8666-4772-A9A6-3A2FAC9F143A}">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CB30C385-1F2D-48D9-998B-DF9F66F42446}">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45F9B609-22E7-441F-8388-BA0116356241}">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AF6EEA51-F77C-4C4B-BDC6-40A25F536CC2}">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643C80E2-4EAD-4D39-841B-7C171C14829C}">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E3420EAA-816B-4C04-99A7-BA25BF035414}">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CD3BCD73-9B44-4021-8E93-18F39903361F}">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C2E4BDBB-6677-4E3E-BDF4-915B80D0C2D5}">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CE5236CA-AD61-4610-B0DA-9C9E46BB8F6C}">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E09C122A-4B2E-4F48-A57D-AB925A82B12F}">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3629275A-45F8-4C8A-90D2-F7B436832340}">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732BC66B-A3A4-4442-8186-E0AA6646B308}">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21744EDE-4348-45BF-870D-13F4C9239135}">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B3EB3F38-6F3F-4328-BD5A-B1CB14D8B87C}">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E58A330C-B99D-4B5E-934C-A7CA982FECCF}">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DB6A75E5-B0E4-4FE3-9AE2-98165EF92BD4}">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E31B39CB-EF6C-43E0-BAB6-0538EF5571AD}">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7490A5E8-92F4-4C7C-8074-7E80E5A998BE}">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D68FF19C-1829-4950-9B96-ABFC49443182}">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9655CDD7-D76B-4EC5-A0AC-74033B6464DE}">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FF3F06B4-4071-47D5-8457-BAEF0A1D7A40}">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53D49F26-EB8C-450C-A885-EEB987AF3C50}">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0DDE01F5-15A5-4BCF-A5CE-35F10B58A393}">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8FD3FA1E-3D82-458F-8276-6CEF95413BAE}">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BE9FCE50-26AC-4CF8-BA85-97467E59AB88}">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E162B879-E6B3-4A1B-8E64-4933C31BE802}">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842ABB42-B2C8-458B-9606-70A7FCAF9630}">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455A0908-AFBA-4B53-A422-45F1369B5B8D}">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544711D2-B133-47B9-AC21-88DCB4867C3E}">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BF3BDA3F-2E1B-49FE-87A0-21C934B7CF86}">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CFFD236A-6496-4228-B0FE-4B123AD99784}">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7462C849-C9F0-47E4-976E-E526753400AE}">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99B49BCE-7C6A-40C0-B07A-7D2D1AECA378}">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49C86CC6-13A7-4C8F-8299-81923037B60D}">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2EFAAC3D-85FA-4B4F-862E-229F5D7B89FC}">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592D0D66-0FF8-4017-9B62-35E2227257BF}">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12460836-6851-4F87-9D19-465F446CF239}">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AF8E68A5-3DA2-4742-B9BD-0B72A9683286}">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6E7C5BD0-B432-446E-BAD3-EFD94F5BC0D2}">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2233EC77-EFB9-400F-B3C0-ECAAD6731FAB}">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0C25F282-13D2-49FA-8F29-52A6EEB2F23E}">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1C7C9628-3D44-465B-A51E-A2ECD5CE71A0}">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C904E4E1-A35F-4617-9105-7909EAC58152}">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AB376917-271D-4F55-8A52-EED2F2F1B8D4}">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BF041EE5-EE69-49BD-8EE2-1F80198B8A53}">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7DC9624A-FF53-4042-887B-8B508FB55A9E}">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CA3E8168-1F43-472E-B311-2AC5A7884BE0}">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1BEC22EE-4EBA-4D24-AD8C-21AAC74494B1}">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F297031B-8623-4153-86A1-659530CE6EB8}">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07B85FB2-812B-4796-A00F-2006B7E0E6AA}">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A892DA70-6C28-4681-995F-2B0693C059E3}">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8F29BC31-81CF-495D-912A-F1699BAB1D69}">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AE887EC9-92A6-42FA-ACCF-9616CB202CEE}">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13ABF315-2A15-44FC-8034-EB2887CBD0F6}">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8BCB5122-9B4C-450F-95E5-0DCDDDD1FD1A}">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C841CADA-D01F-4F31-90D3-445EF56CF9A8}">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358BE022-566C-427A-A399-119C4FC5EB22}">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531ADF30-4043-45BF-917C-8CA0B9452E0C}">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A95B1714-9B46-4707-89D1-5BD93575E1B6}">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5E94CC84-DC95-41A7-903A-6CFFEA84E9A4}">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1A3F0CAC-A1D6-48D6-BF1A-82C9599F6AD9}">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B4762153-F7EE-414A-9652-9BA5376C4C1C}">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2006C286-9D69-4174-9C3E-CAD37C71301B}">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8AD3DD07-0B71-4B3F-99BE-B7663291B047}">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BAC3B4C6-27AD-4345-8771-6959B48015DF}">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94B065F2-ED58-4A2A-A4C9-DF9B4AA8670E}">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E63"/>
  <sheetViews>
    <sheetView zoomScale="85" zoomScaleNormal="85" workbookViewId="0">
      <pane xSplit="1" ySplit="5" topLeftCell="B6" activePane="bottomRight" state="frozen"/>
      <selection activeCell="B92" sqref="B92:AE93"/>
      <selection pane="topRight" activeCell="B92" sqref="B92:AE93"/>
      <selection pane="bottomLeft" activeCell="B92" sqref="B92:AE93"/>
      <selection pane="bottomRight" activeCell="A46" sqref="A46:XFD46"/>
    </sheetView>
  </sheetViews>
  <sheetFormatPr defaultColWidth="9.109375" defaultRowHeight="13.8" x14ac:dyDescent="0.3"/>
  <cols>
    <col min="1" max="1" width="33.44140625" style="57" customWidth="1"/>
    <col min="2" max="31" width="6.6640625" style="57" customWidth="1"/>
    <col min="32" max="16384" width="9.109375" style="57"/>
  </cols>
  <sheetData>
    <row r="1" spans="1:31" ht="18" x14ac:dyDescent="0.35">
      <c r="A1" s="56" t="s">
        <v>161</v>
      </c>
    </row>
    <row r="2" spans="1:31" x14ac:dyDescent="0.3">
      <c r="A2" s="58"/>
    </row>
    <row r="3" spans="1:31" x14ac:dyDescent="0.3">
      <c r="B3" s="164" t="s">
        <v>0</v>
      </c>
      <c r="C3" s="165"/>
      <c r="D3" s="165"/>
      <c r="E3" s="165"/>
      <c r="F3" s="165"/>
      <c r="G3" s="166"/>
      <c r="H3" s="164" t="s">
        <v>1</v>
      </c>
      <c r="I3" s="165"/>
      <c r="J3" s="165"/>
      <c r="K3" s="165"/>
      <c r="L3" s="165"/>
      <c r="M3" s="166"/>
      <c r="N3" s="164" t="s">
        <v>5</v>
      </c>
      <c r="O3" s="165"/>
      <c r="P3" s="165"/>
      <c r="Q3" s="165"/>
      <c r="R3" s="165"/>
      <c r="S3" s="166"/>
      <c r="T3" s="164" t="s">
        <v>6</v>
      </c>
      <c r="U3" s="165"/>
      <c r="V3" s="165"/>
      <c r="W3" s="165"/>
      <c r="X3" s="165"/>
      <c r="Y3" s="166"/>
      <c r="Z3" s="164" t="s">
        <v>7</v>
      </c>
      <c r="AA3" s="165"/>
      <c r="AB3" s="165"/>
      <c r="AC3" s="165"/>
      <c r="AD3" s="165"/>
      <c r="AE3" s="166"/>
    </row>
    <row r="4" spans="1:31" s="59" customFormat="1" ht="27.6" x14ac:dyDescent="0.3">
      <c r="B4" s="60" t="str">
        <f>GWP!B4</f>
        <v>FW_sep.</v>
      </c>
      <c r="C4" s="61" t="str">
        <f>GWP!C4</f>
        <v>FW_residual</v>
      </c>
      <c r="D4" s="61" t="str">
        <f>GWP!D4</f>
        <v>FW_AD</v>
      </c>
      <c r="E4" s="61" t="str">
        <f>GWP!E4</f>
        <v>FW_Inc</v>
      </c>
      <c r="F4" s="61" t="str">
        <f>GWP!F4</f>
        <v>SS_AD_Inc</v>
      </c>
      <c r="G4" s="62" t="str">
        <f>GWP!G4</f>
        <v>SS_AD_UOL</v>
      </c>
      <c r="H4" s="63" t="str">
        <f>GWP!H4</f>
        <v>FW_sep.</v>
      </c>
      <c r="I4" s="64" t="str">
        <f>GWP!I4</f>
        <v>FW_residual</v>
      </c>
      <c r="J4" s="64" t="str">
        <f>GWP!J4</f>
        <v>FW_AD</v>
      </c>
      <c r="K4" s="64" t="str">
        <f>GWP!K4</f>
        <v>FW_Inc</v>
      </c>
      <c r="L4" s="64" t="str">
        <f>GWP!L4</f>
        <v>SS_AD_Inc</v>
      </c>
      <c r="M4" s="65" t="str">
        <f>GWP!M4</f>
        <v>SS_AD_UOL</v>
      </c>
      <c r="N4" s="63" t="str">
        <f>GWP!N4</f>
        <v>FW_sep.</v>
      </c>
      <c r="O4" s="64" t="str">
        <f>GWP!O4</f>
        <v>FW_residual</v>
      </c>
      <c r="P4" s="64" t="str">
        <f>GWP!P4</f>
        <v>FW_AD</v>
      </c>
      <c r="Q4" s="64" t="str">
        <f>GWP!Q4</f>
        <v>FW_Inc</v>
      </c>
      <c r="R4" s="64" t="str">
        <f>GWP!R4</f>
        <v>SS_AD_Inc</v>
      </c>
      <c r="S4" s="65" t="str">
        <f>GWP!S4</f>
        <v>SS_AD_UOL</v>
      </c>
      <c r="T4" s="63" t="str">
        <f>GWP!T4</f>
        <v>FW_sep.</v>
      </c>
      <c r="U4" s="64" t="str">
        <f>GWP!U4</f>
        <v>FW_residual</v>
      </c>
      <c r="V4" s="64" t="str">
        <f>GWP!V4</f>
        <v>FW_AD</v>
      </c>
      <c r="W4" s="64" t="str">
        <f>GWP!W4</f>
        <v>FW_Inc</v>
      </c>
      <c r="X4" s="64" t="str">
        <f>GWP!X4</f>
        <v>SS_AD_Inc</v>
      </c>
      <c r="Y4" s="65" t="str">
        <f>GWP!Y4</f>
        <v>SS_AD_UOL</v>
      </c>
      <c r="Z4" s="63" t="str">
        <f>GWP!Z4</f>
        <v>FW_sep.</v>
      </c>
      <c r="AA4" s="64" t="str">
        <f>GWP!AA4</f>
        <v>FW_residual</v>
      </c>
      <c r="AB4" s="64" t="str">
        <f>GWP!AB4</f>
        <v>FW_AD</v>
      </c>
      <c r="AC4" s="64" t="str">
        <f>GWP!AC4</f>
        <v>FW_Inc</v>
      </c>
      <c r="AD4" s="64" t="str">
        <f>GWP!AD4</f>
        <v>SS_AD_Inc</v>
      </c>
      <c r="AE4" s="65" t="str">
        <f>GWP!AE4</f>
        <v>SS_AD_UOL</v>
      </c>
    </row>
    <row r="5" spans="1:31" s="59" customFormat="1" ht="27.6" x14ac:dyDescent="0.3">
      <c r="B5" s="66" t="s">
        <v>44</v>
      </c>
      <c r="C5" s="67" t="str">
        <f t="shared" ref="C5:AE5" si="0">B5</f>
        <v>kg P-eq</v>
      </c>
      <c r="D5" s="67" t="str">
        <f t="shared" si="0"/>
        <v>kg P-eq</v>
      </c>
      <c r="E5" s="67" t="str">
        <f t="shared" si="0"/>
        <v>kg P-eq</v>
      </c>
      <c r="F5" s="67" t="str">
        <f t="shared" si="0"/>
        <v>kg P-eq</v>
      </c>
      <c r="G5" s="68" t="str">
        <f t="shared" si="0"/>
        <v>kg P-eq</v>
      </c>
      <c r="H5" s="66" t="str">
        <f t="shared" si="0"/>
        <v>kg P-eq</v>
      </c>
      <c r="I5" s="67" t="str">
        <f t="shared" si="0"/>
        <v>kg P-eq</v>
      </c>
      <c r="J5" s="67" t="str">
        <f t="shared" si="0"/>
        <v>kg P-eq</v>
      </c>
      <c r="K5" s="67" t="str">
        <f t="shared" si="0"/>
        <v>kg P-eq</v>
      </c>
      <c r="L5" s="67" t="str">
        <f t="shared" si="0"/>
        <v>kg P-eq</v>
      </c>
      <c r="M5" s="68" t="str">
        <f t="shared" si="0"/>
        <v>kg P-eq</v>
      </c>
      <c r="N5" s="66" t="str">
        <f t="shared" si="0"/>
        <v>kg P-eq</v>
      </c>
      <c r="O5" s="67" t="str">
        <f t="shared" si="0"/>
        <v>kg P-eq</v>
      </c>
      <c r="P5" s="67" t="str">
        <f t="shared" si="0"/>
        <v>kg P-eq</v>
      </c>
      <c r="Q5" s="67" t="str">
        <f t="shared" si="0"/>
        <v>kg P-eq</v>
      </c>
      <c r="R5" s="67" t="str">
        <f t="shared" si="0"/>
        <v>kg P-eq</v>
      </c>
      <c r="S5" s="68" t="str">
        <f t="shared" si="0"/>
        <v>kg P-eq</v>
      </c>
      <c r="T5" s="66" t="str">
        <f t="shared" si="0"/>
        <v>kg P-eq</v>
      </c>
      <c r="U5" s="67" t="str">
        <f t="shared" si="0"/>
        <v>kg P-eq</v>
      </c>
      <c r="V5" s="67" t="str">
        <f t="shared" si="0"/>
        <v>kg P-eq</v>
      </c>
      <c r="W5" s="67" t="str">
        <f t="shared" si="0"/>
        <v>kg P-eq</v>
      </c>
      <c r="X5" s="67" t="str">
        <f t="shared" si="0"/>
        <v>kg P-eq</v>
      </c>
      <c r="Y5" s="68" t="str">
        <f t="shared" si="0"/>
        <v>kg P-eq</v>
      </c>
      <c r="Z5" s="66" t="str">
        <f t="shared" si="0"/>
        <v>kg P-eq</v>
      </c>
      <c r="AA5" s="67" t="str">
        <f t="shared" si="0"/>
        <v>kg P-eq</v>
      </c>
      <c r="AB5" s="67" t="str">
        <f t="shared" si="0"/>
        <v>kg P-eq</v>
      </c>
      <c r="AC5" s="67" t="str">
        <f t="shared" si="0"/>
        <v>kg P-eq</v>
      </c>
      <c r="AD5" s="67" t="str">
        <f t="shared" si="0"/>
        <v>kg P-eq</v>
      </c>
      <c r="AE5" s="68" t="str">
        <f t="shared" si="0"/>
        <v>kg P-eq</v>
      </c>
    </row>
    <row r="6" spans="1:31" s="59" customFormat="1" x14ac:dyDescent="0.3">
      <c r="A6" s="80" t="str">
        <f>GWP!A6</f>
        <v>PHA_refinery+PHA refinery</v>
      </c>
      <c r="B6" s="69">
        <v>6.2144843572631671E-4</v>
      </c>
      <c r="C6" s="70">
        <v>6.2973542594772878E-4</v>
      </c>
      <c r="D6" s="70">
        <v>6.1902622502797103E-4</v>
      </c>
      <c r="E6" s="70">
        <v>6.2660389817974628E-4</v>
      </c>
      <c r="F6" s="70">
        <v>6.2582694341373299E-4</v>
      </c>
      <c r="G6" s="71">
        <v>6.2505542673074266E-4</v>
      </c>
      <c r="H6" s="69">
        <v>5.7005582497244352E-4</v>
      </c>
      <c r="I6" s="70">
        <v>5.554179375162827E-4</v>
      </c>
      <c r="J6" s="70">
        <v>5.6807409086842423E-4</v>
      </c>
      <c r="K6" s="70">
        <v>5.637228189001081E-4</v>
      </c>
      <c r="L6" s="70">
        <v>5.6985075842084587E-4</v>
      </c>
      <c r="M6" s="71">
        <v>5.6556907182297121E-4</v>
      </c>
      <c r="N6" s="69">
        <v>5.593297841107851E-4</v>
      </c>
      <c r="O6" s="70">
        <v>5.6079078564366593E-4</v>
      </c>
      <c r="P6" s="70">
        <v>5.6543989895365256E-4</v>
      </c>
      <c r="Q6" s="70">
        <v>5.6904267667410896E-4</v>
      </c>
      <c r="R6" s="70">
        <v>5.6299616824639508E-4</v>
      </c>
      <c r="S6" s="71">
        <v>5.6268805990162976E-4</v>
      </c>
      <c r="T6" s="69">
        <v>5.4493122420648402E-4</v>
      </c>
      <c r="U6" s="70">
        <v>5.4238384468638476E-4</v>
      </c>
      <c r="V6" s="70">
        <v>5.4895693467206226E-4</v>
      </c>
      <c r="W6" s="70">
        <v>5.4044510961513844E-4</v>
      </c>
      <c r="X6" s="70">
        <v>5.4226864212556175E-4</v>
      </c>
      <c r="Y6" s="71">
        <v>5.5065696595980526E-4</v>
      </c>
      <c r="Z6" s="69">
        <v>5.9704238628246619E-4</v>
      </c>
      <c r="AA6" s="70">
        <v>5.9778198167584709E-4</v>
      </c>
      <c r="AB6" s="70">
        <v>5.9515469943997607E-4</v>
      </c>
      <c r="AC6" s="70">
        <v>5.9215254857238368E-4</v>
      </c>
      <c r="AD6" s="70">
        <v>5.8718747177934777E-4</v>
      </c>
      <c r="AE6" s="71">
        <v>5.9322569383444385E-4</v>
      </c>
    </row>
    <row r="7" spans="1:31" s="59" customFormat="1" x14ac:dyDescent="0.3">
      <c r="A7" s="80" t="str">
        <f>GWP!A7</f>
        <v>PHA_refinery+Collection</v>
      </c>
      <c r="B7" s="72">
        <v>1.6659591954600474E-5</v>
      </c>
      <c r="C7" s="73">
        <v>1.6690163307075871E-5</v>
      </c>
      <c r="D7" s="73">
        <v>1.6647934699225E-5</v>
      </c>
      <c r="E7" s="73">
        <v>1.6082199267591444E-5</v>
      </c>
      <c r="F7" s="73">
        <v>1.6697931001705433E-5</v>
      </c>
      <c r="G7" s="74">
        <v>1.6652785017281596E-5</v>
      </c>
      <c r="H7" s="72">
        <v>4.3098401748239575E-5</v>
      </c>
      <c r="I7" s="73">
        <v>4.3013032622954424E-5</v>
      </c>
      <c r="J7" s="73">
        <v>4.3158058230148299E-5</v>
      </c>
      <c r="K7" s="73">
        <v>4.3167582086667619E-5</v>
      </c>
      <c r="L7" s="73">
        <v>4.3078484311232364E-5</v>
      </c>
      <c r="M7" s="74">
        <v>4.3078639367010314E-5</v>
      </c>
      <c r="N7" s="72">
        <v>1.3255647042854945E-5</v>
      </c>
      <c r="O7" s="73">
        <v>1.3235611723386716E-5</v>
      </c>
      <c r="P7" s="73">
        <v>1.322039493258677E-5</v>
      </c>
      <c r="Q7" s="73">
        <v>1.2998012527322073E-5</v>
      </c>
      <c r="R7" s="73">
        <v>1.3264588411132326E-5</v>
      </c>
      <c r="S7" s="74">
        <v>1.3224782446780322E-5</v>
      </c>
      <c r="T7" s="72">
        <v>2.8526168054898737E-5</v>
      </c>
      <c r="U7" s="73">
        <v>2.863700947961441E-5</v>
      </c>
      <c r="V7" s="73">
        <v>2.8714761208921098E-5</v>
      </c>
      <c r="W7" s="73">
        <v>2.8543888629580338E-5</v>
      </c>
      <c r="X7" s="73">
        <v>2.8571818004247151E-5</v>
      </c>
      <c r="Y7" s="74">
        <v>2.8603384796209975E-5</v>
      </c>
      <c r="Z7" s="72">
        <v>2.3559902000199619E-5</v>
      </c>
      <c r="AA7" s="73">
        <v>2.3759764093188838E-5</v>
      </c>
      <c r="AB7" s="73">
        <v>2.3500299159504381E-5</v>
      </c>
      <c r="AC7" s="73">
        <v>2.3661814764302188E-5</v>
      </c>
      <c r="AD7" s="73">
        <v>2.3586221005654316E-5</v>
      </c>
      <c r="AE7" s="74">
        <v>2.3596259735143982E-5</v>
      </c>
    </row>
    <row r="8" spans="1:31" s="59" customFormat="1" x14ac:dyDescent="0.3">
      <c r="A8" s="80" t="str">
        <f>GWP!A8</f>
        <v>PHA_waste+Direct AD</v>
      </c>
      <c r="B8" s="72">
        <v>1.5560666359879429E-5</v>
      </c>
      <c r="C8" s="73">
        <v>1.5572108189348694E-5</v>
      </c>
      <c r="D8" s="73">
        <v>1.5607087685743396E-5</v>
      </c>
      <c r="E8" s="73">
        <v>1.5653535720425534E-5</v>
      </c>
      <c r="F8" s="73">
        <v>4.2122962315665983E-5</v>
      </c>
      <c r="G8" s="74">
        <v>4.2138501456686534E-5</v>
      </c>
      <c r="H8" s="72">
        <v>3.1540129929937116E-5</v>
      </c>
      <c r="I8" s="73">
        <v>3.1804950557234869E-5</v>
      </c>
      <c r="J8" s="73">
        <v>3.1765241749358201E-5</v>
      </c>
      <c r="K8" s="73">
        <v>3.1726160449509982E-5</v>
      </c>
      <c r="L8" s="73">
        <v>3.1693608300192853E-5</v>
      </c>
      <c r="M8" s="74">
        <v>3.1923409568237831E-5</v>
      </c>
      <c r="N8" s="72">
        <v>2.4971596130681655E-5</v>
      </c>
      <c r="O8" s="73">
        <v>2.4768817277797285E-5</v>
      </c>
      <c r="P8" s="73">
        <v>2.484525965380163E-5</v>
      </c>
      <c r="Q8" s="73">
        <v>2.3268707775851902E-5</v>
      </c>
      <c r="R8" s="73">
        <v>3.6788925366218982E-5</v>
      </c>
      <c r="S8" s="74">
        <v>3.6641464721788514E-5</v>
      </c>
      <c r="T8" s="72">
        <v>3.1519778153993886E-5</v>
      </c>
      <c r="U8" s="73">
        <v>3.1607824415852978E-5</v>
      </c>
      <c r="V8" s="73">
        <v>3.1486047033019484E-5</v>
      </c>
      <c r="W8" s="73">
        <v>3.161979292675208E-5</v>
      </c>
      <c r="X8" s="73">
        <v>3.1462693099344138E-5</v>
      </c>
      <c r="Y8" s="74">
        <v>3.1503773316377466E-5</v>
      </c>
      <c r="Z8" s="72">
        <v>1.5057838904387026E-5</v>
      </c>
      <c r="AA8" s="73">
        <v>1.5009193377081634E-5</v>
      </c>
      <c r="AB8" s="73">
        <v>1.4992940078194381E-5</v>
      </c>
      <c r="AC8" s="73">
        <v>1.4987835022274053E-5</v>
      </c>
      <c r="AD8" s="73">
        <v>3.2953024972182729E-5</v>
      </c>
      <c r="AE8" s="74">
        <v>3.321995961489864E-5</v>
      </c>
    </row>
    <row r="9" spans="1:31" s="59" customFormat="1" x14ac:dyDescent="0.3">
      <c r="A9" s="80" t="str">
        <f>GWP!A9</f>
        <v>PHA_waste+Biogas use+avoided</v>
      </c>
      <c r="B9" s="72">
        <v>-3.6085160297017282E-5</v>
      </c>
      <c r="C9" s="73">
        <v>-3.6072229020010092E-5</v>
      </c>
      <c r="D9" s="73">
        <v>-3.6005830422469394E-5</v>
      </c>
      <c r="E9" s="73">
        <v>-3.6132808993338952E-5</v>
      </c>
      <c r="F9" s="73">
        <v>-8.8396621664813078E-5</v>
      </c>
      <c r="G9" s="74">
        <v>-8.7579365860629657E-5</v>
      </c>
      <c r="H9" s="72">
        <v>-3.1167957588221779E-5</v>
      </c>
      <c r="I9" s="73">
        <v>-3.1062005021636442E-5</v>
      </c>
      <c r="J9" s="73">
        <v>-3.1022412871240874E-5</v>
      </c>
      <c r="K9" s="73">
        <v>-3.088690819192416E-5</v>
      </c>
      <c r="L9" s="73">
        <v>-3.091019920706637E-5</v>
      </c>
      <c r="M9" s="74">
        <v>-3.0886049907484682E-5</v>
      </c>
      <c r="N9" s="72">
        <v>-2.2465595570993421E-5</v>
      </c>
      <c r="O9" s="73">
        <v>-2.233991158258677E-5</v>
      </c>
      <c r="P9" s="73">
        <v>-2.2631052145056669E-5</v>
      </c>
      <c r="Q9" s="73">
        <v>-2.1551173718898852E-5</v>
      </c>
      <c r="R9" s="73">
        <v>-3.3914619374662474E-5</v>
      </c>
      <c r="S9" s="74">
        <v>-3.3622121916072843E-5</v>
      </c>
      <c r="T9" s="72">
        <v>-3.3242161244692462E-5</v>
      </c>
      <c r="U9" s="73">
        <v>-3.2622417494467431E-5</v>
      </c>
      <c r="V9" s="73">
        <v>-3.2508823758063519E-5</v>
      </c>
      <c r="W9" s="73">
        <v>-3.2801019221953646E-5</v>
      </c>
      <c r="X9" s="73">
        <v>-3.2937591273582491E-5</v>
      </c>
      <c r="Y9" s="74">
        <v>-3.2885106108457701E-5</v>
      </c>
      <c r="Z9" s="72">
        <v>-1.8929666826993154E-5</v>
      </c>
      <c r="AA9" s="73">
        <v>-1.8941279850857955E-5</v>
      </c>
      <c r="AB9" s="73">
        <v>-1.8918030623999668E-5</v>
      </c>
      <c r="AC9" s="73">
        <v>-1.895240710458466E-5</v>
      </c>
      <c r="AD9" s="73">
        <v>-3.9596547665136533E-5</v>
      </c>
      <c r="AE9" s="74">
        <v>-4.0030760099516173E-5</v>
      </c>
    </row>
    <row r="10" spans="1:31" s="59" customFormat="1" x14ac:dyDescent="0.3">
      <c r="A10" s="80" t="str">
        <f>GWP!A10</f>
        <v>PHA_waste+Composting</v>
      </c>
      <c r="B10" s="72">
        <v>2.3669469808965372E-5</v>
      </c>
      <c r="C10" s="73">
        <v>2.4058010582412732E-5</v>
      </c>
      <c r="D10" s="73">
        <v>2.4089091582605726E-5</v>
      </c>
      <c r="E10" s="73">
        <v>2.3780708778757273E-5</v>
      </c>
      <c r="F10" s="73">
        <v>0</v>
      </c>
      <c r="G10" s="74">
        <v>3.9449856736266946E-5</v>
      </c>
      <c r="H10" s="72">
        <v>0</v>
      </c>
      <c r="I10" s="73">
        <v>0</v>
      </c>
      <c r="J10" s="73">
        <v>0</v>
      </c>
      <c r="K10" s="73">
        <v>0</v>
      </c>
      <c r="L10" s="73">
        <v>0</v>
      </c>
      <c r="M10" s="74">
        <v>0</v>
      </c>
      <c r="N10" s="72">
        <v>2.090152885145391E-5</v>
      </c>
      <c r="O10" s="73">
        <v>2.1066395973054375E-5</v>
      </c>
      <c r="P10" s="73">
        <v>2.0876038235711524E-5</v>
      </c>
      <c r="Q10" s="73">
        <v>2.1205420638067243E-5</v>
      </c>
      <c r="R10" s="73">
        <v>0</v>
      </c>
      <c r="S10" s="74">
        <v>2.6605011171595218E-5</v>
      </c>
      <c r="T10" s="72">
        <v>0</v>
      </c>
      <c r="U10" s="73">
        <v>0</v>
      </c>
      <c r="V10" s="73">
        <v>0</v>
      </c>
      <c r="W10" s="73">
        <v>0</v>
      </c>
      <c r="X10" s="73">
        <v>0</v>
      </c>
      <c r="Y10" s="74">
        <v>0</v>
      </c>
      <c r="Z10" s="72">
        <v>2.4395240159980274E-5</v>
      </c>
      <c r="AA10" s="73">
        <v>2.4189952597594761E-5</v>
      </c>
      <c r="AB10" s="73">
        <v>2.4201770232630342E-5</v>
      </c>
      <c r="AC10" s="73">
        <v>2.3998090474458705E-5</v>
      </c>
      <c r="AD10" s="73">
        <v>0</v>
      </c>
      <c r="AE10" s="74">
        <v>2.1612248849024685E-5</v>
      </c>
    </row>
    <row r="11" spans="1:31" s="59" customFormat="1" x14ac:dyDescent="0.3">
      <c r="A11" s="80" t="str">
        <f>GWP!A11</f>
        <v>PHA_waste+UOL</v>
      </c>
      <c r="B11" s="72">
        <v>8.8827504534075448E-4</v>
      </c>
      <c r="C11" s="73">
        <v>8.6048207559142112E-4</v>
      </c>
      <c r="D11" s="73">
        <v>7.8404479932127488E-4</v>
      </c>
      <c r="E11" s="73">
        <v>8.9167364408609972E-4</v>
      </c>
      <c r="F11" s="73">
        <v>0</v>
      </c>
      <c r="G11" s="74">
        <v>8.7271990406697438E-4</v>
      </c>
      <c r="H11" s="72">
        <v>0</v>
      </c>
      <c r="I11" s="73">
        <v>0</v>
      </c>
      <c r="J11" s="73">
        <v>0</v>
      </c>
      <c r="K11" s="73">
        <v>0</v>
      </c>
      <c r="L11" s="73">
        <v>0</v>
      </c>
      <c r="M11" s="74">
        <v>9.9071550814885207E-4</v>
      </c>
      <c r="N11" s="72">
        <v>1.1987469985729881E-3</v>
      </c>
      <c r="O11" s="73">
        <v>1.1836283231078618E-3</v>
      </c>
      <c r="P11" s="73">
        <v>1.2803310337196577E-3</v>
      </c>
      <c r="Q11" s="73">
        <v>1.232645707609776E-3</v>
      </c>
      <c r="R11" s="73">
        <v>0</v>
      </c>
      <c r="S11" s="74">
        <v>1.0137474859513778E-3</v>
      </c>
      <c r="T11" s="72">
        <v>1.3015835685997333E-3</v>
      </c>
      <c r="U11" s="73">
        <v>1.434073068225139E-3</v>
      </c>
      <c r="V11" s="73">
        <v>1.260019609925473E-3</v>
      </c>
      <c r="W11" s="73">
        <v>1.3488164853872797E-3</v>
      </c>
      <c r="X11" s="73">
        <v>0</v>
      </c>
      <c r="Y11" s="74">
        <v>1.1386338179879077E-3</v>
      </c>
      <c r="Z11" s="72">
        <v>5.1957009328003193E-4</v>
      </c>
      <c r="AA11" s="73">
        <v>5.7592438643114773E-4</v>
      </c>
      <c r="AB11" s="73">
        <v>6.2321215036197455E-4</v>
      </c>
      <c r="AC11" s="73">
        <v>5.2829963063023161E-4</v>
      </c>
      <c r="AD11" s="73">
        <v>0</v>
      </c>
      <c r="AE11" s="74">
        <v>5.8316646669539054E-4</v>
      </c>
    </row>
    <row r="12" spans="1:31" s="59" customFormat="1" x14ac:dyDescent="0.3">
      <c r="A12" s="80" t="str">
        <f>GWP!A12</f>
        <v>PHA_waste+Incineration+MBT(direct)</v>
      </c>
      <c r="B12" s="72">
        <v>2.3825542895293157E-5</v>
      </c>
      <c r="C12" s="73">
        <v>2.3970841152312929E-5</v>
      </c>
      <c r="D12" s="73">
        <v>2.3824399264113044E-5</v>
      </c>
      <c r="E12" s="73">
        <v>3.3752141100463702E-5</v>
      </c>
      <c r="F12" s="73">
        <v>1.0465353017384977E-4</v>
      </c>
      <c r="G12" s="74">
        <v>1.1750089976796285E-5</v>
      </c>
      <c r="H12" s="72">
        <v>7.0961766549675867E-5</v>
      </c>
      <c r="I12" s="73">
        <v>7.0419133027234903E-5</v>
      </c>
      <c r="J12" s="73">
        <v>7.0934773096370418E-5</v>
      </c>
      <c r="K12" s="73">
        <v>7.1244211075357074E-5</v>
      </c>
      <c r="L12" s="73">
        <v>7.0315841488635629E-5</v>
      </c>
      <c r="M12" s="74">
        <v>3.0368801221200576E-5</v>
      </c>
      <c r="N12" s="72">
        <v>8.3143106421606851E-6</v>
      </c>
      <c r="O12" s="73">
        <v>8.2256057609173183E-6</v>
      </c>
      <c r="P12" s="73">
        <v>8.0756917164007072E-6</v>
      </c>
      <c r="Q12" s="73">
        <v>2.0071398261866819E-5</v>
      </c>
      <c r="R12" s="73">
        <v>8.5281544347561627E-5</v>
      </c>
      <c r="S12" s="74">
        <v>8.2460335029494825E-6</v>
      </c>
      <c r="T12" s="72">
        <v>3.6797354494588489E-5</v>
      </c>
      <c r="U12" s="73">
        <v>3.6712076194142531E-5</v>
      </c>
      <c r="V12" s="73">
        <v>3.704713523718837E-5</v>
      </c>
      <c r="W12" s="73">
        <v>3.7246554443714311E-5</v>
      </c>
      <c r="X12" s="73">
        <v>8.2846644803357395E-5</v>
      </c>
      <c r="Y12" s="74">
        <v>3.6757321275101717E-5</v>
      </c>
      <c r="Z12" s="72">
        <v>3.7550650723198098E-7</v>
      </c>
      <c r="AA12" s="73">
        <v>3.77200387854101E-7</v>
      </c>
      <c r="AB12" s="73">
        <v>3.7601402640018859E-7</v>
      </c>
      <c r="AC12" s="73">
        <v>1.914866400614457E-5</v>
      </c>
      <c r="AD12" s="73">
        <v>4.946173411783547E-5</v>
      </c>
      <c r="AE12" s="74">
        <v>3.7635922267700437E-7</v>
      </c>
    </row>
    <row r="13" spans="1:31" s="59" customFormat="1" ht="27.6" x14ac:dyDescent="0.3">
      <c r="A13" s="80" t="str">
        <f>GWP!A13</f>
        <v>PHA_waste+Avoided energy (incineration+MBT)</v>
      </c>
      <c r="B13" s="72">
        <v>-1.2378640860504996E-5</v>
      </c>
      <c r="C13" s="73">
        <v>-1.2387719617194799E-5</v>
      </c>
      <c r="D13" s="73">
        <v>-1.2382062583734555E-5</v>
      </c>
      <c r="E13" s="73">
        <v>-1.9139932623733887E-5</v>
      </c>
      <c r="F13" s="73">
        <v>-3.6190128508467171E-5</v>
      </c>
      <c r="G13" s="74">
        <v>-4.0258109714876298E-6</v>
      </c>
      <c r="H13" s="72">
        <v>-3.7342082536290176E-5</v>
      </c>
      <c r="I13" s="73">
        <v>-3.6933367786748851E-5</v>
      </c>
      <c r="J13" s="73">
        <v>-3.6310631196435291E-5</v>
      </c>
      <c r="K13" s="73">
        <v>-3.701651179048039E-5</v>
      </c>
      <c r="L13" s="73">
        <v>-3.7015482911109447E-5</v>
      </c>
      <c r="M13" s="74">
        <v>-1.6185757290882846E-5</v>
      </c>
      <c r="N13" s="72">
        <v>-2.5192038843489903E-6</v>
      </c>
      <c r="O13" s="73">
        <v>-2.471835458585436E-6</v>
      </c>
      <c r="P13" s="73">
        <v>-2.4506130949320307E-6</v>
      </c>
      <c r="Q13" s="73">
        <v>-6.5784792715204311E-6</v>
      </c>
      <c r="R13" s="73">
        <v>-8.3892092140307488E-6</v>
      </c>
      <c r="S13" s="74">
        <v>-2.5014421030941941E-6</v>
      </c>
      <c r="T13" s="72">
        <v>-5.3378575788636147E-6</v>
      </c>
      <c r="U13" s="73">
        <v>-5.4122092183663898E-6</v>
      </c>
      <c r="V13" s="73">
        <v>-5.4071897112870698E-6</v>
      </c>
      <c r="W13" s="73">
        <v>-5.4443882581877223E-6</v>
      </c>
      <c r="X13" s="73">
        <v>-1.604542019328176E-5</v>
      </c>
      <c r="Y13" s="74">
        <v>-5.4194574007521898E-6</v>
      </c>
      <c r="Z13" s="72">
        <v>0</v>
      </c>
      <c r="AA13" s="73">
        <v>0</v>
      </c>
      <c r="AB13" s="73">
        <v>0</v>
      </c>
      <c r="AC13" s="73">
        <v>-2.322217069500598E-5</v>
      </c>
      <c r="AD13" s="73">
        <v>-1.3879444111141753E-5</v>
      </c>
      <c r="AE13" s="74">
        <v>0</v>
      </c>
    </row>
    <row r="14" spans="1:31" s="59" customFormat="1" x14ac:dyDescent="0.3">
      <c r="A14" s="80" t="str">
        <f>GWP!A14</f>
        <v>PHA_waste+Landfill</v>
      </c>
      <c r="B14" s="72">
        <v>0</v>
      </c>
      <c r="C14" s="73">
        <v>0</v>
      </c>
      <c r="D14" s="73">
        <v>0</v>
      </c>
      <c r="E14" s="73">
        <v>0</v>
      </c>
      <c r="F14" s="73">
        <v>0</v>
      </c>
      <c r="G14" s="74">
        <v>0</v>
      </c>
      <c r="H14" s="72">
        <v>0</v>
      </c>
      <c r="I14" s="73">
        <v>0</v>
      </c>
      <c r="J14" s="73">
        <v>0</v>
      </c>
      <c r="K14" s="73">
        <v>0</v>
      </c>
      <c r="L14" s="73">
        <v>0</v>
      </c>
      <c r="M14" s="74">
        <v>0</v>
      </c>
      <c r="N14" s="72">
        <v>-1.9414247044504954E-7</v>
      </c>
      <c r="O14" s="73">
        <v>-1.9440423917670538E-7</v>
      </c>
      <c r="P14" s="73">
        <v>-1.9892330465171862E-7</v>
      </c>
      <c r="Q14" s="73">
        <v>0</v>
      </c>
      <c r="R14" s="73">
        <v>-1.8298215144526882E-7</v>
      </c>
      <c r="S14" s="74">
        <v>-1.9564958165491129E-7</v>
      </c>
      <c r="T14" s="72">
        <v>0</v>
      </c>
      <c r="U14" s="73">
        <v>0</v>
      </c>
      <c r="V14" s="73">
        <v>0</v>
      </c>
      <c r="W14" s="73">
        <v>0</v>
      </c>
      <c r="X14" s="73">
        <v>0</v>
      </c>
      <c r="Y14" s="74">
        <v>0</v>
      </c>
      <c r="Z14" s="72">
        <v>-7.3504626753724649E-7</v>
      </c>
      <c r="AA14" s="73">
        <v>-7.4850649831281824E-7</v>
      </c>
      <c r="AB14" s="73">
        <v>-7.7267520724857906E-7</v>
      </c>
      <c r="AC14" s="73">
        <v>0</v>
      </c>
      <c r="AD14" s="73">
        <v>-7.8623860738360519E-7</v>
      </c>
      <c r="AE14" s="74">
        <v>-7.6506468248008852E-7</v>
      </c>
    </row>
    <row r="15" spans="1:31" s="59" customFormat="1" x14ac:dyDescent="0.3">
      <c r="A15" s="80" t="str">
        <f>GWP!A15</f>
        <v>PHA_waste+WWTP+dew</v>
      </c>
      <c r="B15" s="76">
        <v>-1.8359030796167265E-6</v>
      </c>
      <c r="C15" s="77">
        <v>-1.9797176935475534E-6</v>
      </c>
      <c r="D15" s="77">
        <v>-1.8200277129133273E-6</v>
      </c>
      <c r="E15" s="77">
        <v>-1.8705071505524946E-6</v>
      </c>
      <c r="F15" s="77">
        <v>-5.3612804688104518E-6</v>
      </c>
      <c r="G15" s="78">
        <v>-5.7219426919655517E-6</v>
      </c>
      <c r="H15" s="76">
        <v>-1.2010886411842531E-5</v>
      </c>
      <c r="I15" s="77">
        <v>-1.183147978837889E-5</v>
      </c>
      <c r="J15" s="77">
        <v>-1.1940701314751023E-5</v>
      </c>
      <c r="K15" s="77">
        <v>-1.1902564198124986E-5</v>
      </c>
      <c r="L15" s="77">
        <v>-1.1731117341561664E-5</v>
      </c>
      <c r="M15" s="78">
        <v>-2.0191957312092057E-6</v>
      </c>
      <c r="N15" s="76">
        <v>-6.7055539862773757E-6</v>
      </c>
      <c r="O15" s="77">
        <v>-6.3559452321290651E-6</v>
      </c>
      <c r="P15" s="77">
        <v>-6.5236962922016171E-6</v>
      </c>
      <c r="Q15" s="77">
        <v>-7.2686468972247851E-6</v>
      </c>
      <c r="R15" s="77">
        <v>-8.5121144066187315E-6</v>
      </c>
      <c r="S15" s="78">
        <v>-8.1552237433867524E-6</v>
      </c>
      <c r="T15" s="76">
        <v>-2.7269848368701446E-6</v>
      </c>
      <c r="U15" s="77">
        <v>-2.7260483994020105E-6</v>
      </c>
      <c r="V15" s="77">
        <v>-2.7126948874777652E-6</v>
      </c>
      <c r="W15" s="77">
        <v>-2.7334851421894887E-6</v>
      </c>
      <c r="X15" s="77">
        <v>-1.7014312709330988E-5</v>
      </c>
      <c r="Y15" s="78">
        <v>-2.7208832399111067E-6</v>
      </c>
      <c r="Z15" s="76">
        <v>7.1687354282430798E-3</v>
      </c>
      <c r="AA15" s="77">
        <v>7.2485644192050109E-3</v>
      </c>
      <c r="AB15" s="77">
        <v>7.1121611567613562E-3</v>
      </c>
      <c r="AC15" s="77">
        <v>7.2016227863066886E-3</v>
      </c>
      <c r="AD15" s="77">
        <v>7.2471371729025524E-3</v>
      </c>
      <c r="AE15" s="78">
        <v>7.2992694831328937E-3</v>
      </c>
    </row>
    <row r="16" spans="1:31" s="59" customFormat="1" x14ac:dyDescent="0.3">
      <c r="A16" s="80" t="str">
        <f>GWP!A16</f>
        <v>Food waste_CF+PHA refinery</v>
      </c>
      <c r="B16" s="69">
        <v>0</v>
      </c>
      <c r="C16" s="70">
        <v>0</v>
      </c>
      <c r="D16" s="70">
        <v>0</v>
      </c>
      <c r="E16" s="70">
        <v>0</v>
      </c>
      <c r="F16" s="70">
        <v>0</v>
      </c>
      <c r="G16" s="71">
        <v>0</v>
      </c>
      <c r="H16" s="69">
        <v>0</v>
      </c>
      <c r="I16" s="70">
        <v>0</v>
      </c>
      <c r="J16" s="70">
        <v>0</v>
      </c>
      <c r="K16" s="70">
        <v>0</v>
      </c>
      <c r="L16" s="70">
        <v>0</v>
      </c>
      <c r="M16" s="71">
        <v>0</v>
      </c>
      <c r="N16" s="69">
        <v>0</v>
      </c>
      <c r="O16" s="70">
        <v>0</v>
      </c>
      <c r="P16" s="70">
        <v>0</v>
      </c>
      <c r="Q16" s="70">
        <v>0</v>
      </c>
      <c r="R16" s="70">
        <v>0</v>
      </c>
      <c r="S16" s="71">
        <v>0</v>
      </c>
      <c r="T16" s="69">
        <v>0</v>
      </c>
      <c r="U16" s="70">
        <v>0</v>
      </c>
      <c r="V16" s="70">
        <v>0</v>
      </c>
      <c r="W16" s="70">
        <v>0</v>
      </c>
      <c r="X16" s="70">
        <v>0</v>
      </c>
      <c r="Y16" s="71">
        <v>0</v>
      </c>
      <c r="Z16" s="69">
        <v>0</v>
      </c>
      <c r="AA16" s="70">
        <v>0</v>
      </c>
      <c r="AB16" s="70">
        <v>0</v>
      </c>
      <c r="AC16" s="70">
        <v>0</v>
      </c>
      <c r="AD16" s="70">
        <v>0</v>
      </c>
      <c r="AE16" s="71">
        <v>0</v>
      </c>
    </row>
    <row r="17" spans="1:31" s="59" customFormat="1" x14ac:dyDescent="0.3">
      <c r="A17" s="80" t="str">
        <f>GWP!A17</f>
        <v>Food waste_CF+Collection</v>
      </c>
      <c r="B17" s="72">
        <v>-1.6697167610896841E-5</v>
      </c>
      <c r="C17" s="73">
        <v>-1.9027452313268128E-5</v>
      </c>
      <c r="D17" s="73">
        <v>-1.6687541604633491E-5</v>
      </c>
      <c r="E17" s="73">
        <v>-1.360325751356333E-5</v>
      </c>
      <c r="F17" s="73">
        <v>-1.6735505044759182E-5</v>
      </c>
      <c r="G17" s="74">
        <v>-1.6691404447808266E-5</v>
      </c>
      <c r="H17" s="72">
        <v>-4.3098401748239575E-5</v>
      </c>
      <c r="I17" s="73">
        <v>-1.1766080365780385E-5</v>
      </c>
      <c r="J17" s="73">
        <v>-4.3158058230148299E-5</v>
      </c>
      <c r="K17" s="73">
        <v>-1.177479943223812E-5</v>
      </c>
      <c r="L17" s="73">
        <v>-4.3078484311232364E-5</v>
      </c>
      <c r="M17" s="74">
        <v>-4.3078639367010314E-5</v>
      </c>
      <c r="N17" s="72">
        <v>-1.3321413312365469E-5</v>
      </c>
      <c r="O17" s="73">
        <v>-1.5018255158596792E-5</v>
      </c>
      <c r="P17" s="73">
        <v>-1.3286015456978465E-5</v>
      </c>
      <c r="Q17" s="73">
        <v>-1.28096244040541E-5</v>
      </c>
      <c r="R17" s="73">
        <v>-1.3331462586840684E-5</v>
      </c>
      <c r="S17" s="74">
        <v>-1.3291376546358635E-5</v>
      </c>
      <c r="T17" s="72">
        <v>-2.7549273038338111E-5</v>
      </c>
      <c r="U17" s="73">
        <v>-3.4690118009043118E-5</v>
      </c>
      <c r="V17" s="73">
        <v>-2.8714761208921098E-5</v>
      </c>
      <c r="W17" s="73">
        <v>-3.4793815427535821E-5</v>
      </c>
      <c r="X17" s="73">
        <v>-2.7570918174167192E-5</v>
      </c>
      <c r="Y17" s="74">
        <v>-2.7642979229857246E-5</v>
      </c>
      <c r="Z17" s="72">
        <v>-1.3427820720509989E-5</v>
      </c>
      <c r="AA17" s="73">
        <v>-1.4274400393027448E-5</v>
      </c>
      <c r="AB17" s="73">
        <v>-2.3528096614476177E-5</v>
      </c>
      <c r="AC17" s="73">
        <v>-1.581226552308778E-5</v>
      </c>
      <c r="AD17" s="73">
        <v>-1.3534960477397565E-5</v>
      </c>
      <c r="AE17" s="74">
        <v>-1.3487109105159982E-5</v>
      </c>
    </row>
    <row r="18" spans="1:31" s="59" customFormat="1" x14ac:dyDescent="0.3">
      <c r="A18" s="80" t="str">
        <f>GWP!A18</f>
        <v>Food waste_CF+Direct AD</v>
      </c>
      <c r="B18" s="72">
        <v>-6.6005273907707756E-5</v>
      </c>
      <c r="C18" s="73">
        <v>0</v>
      </c>
      <c r="D18" s="73">
        <v>-6.5735772897360215E-5</v>
      </c>
      <c r="E18" s="73">
        <v>0</v>
      </c>
      <c r="F18" s="73">
        <v>-6.5665302795766449E-5</v>
      </c>
      <c r="G18" s="74">
        <v>-6.5468202911366885E-5</v>
      </c>
      <c r="H18" s="72">
        <v>-4.2338471777669028E-5</v>
      </c>
      <c r="I18" s="73">
        <v>0</v>
      </c>
      <c r="J18" s="73">
        <v>-4.2537343609325247E-5</v>
      </c>
      <c r="K18" s="73">
        <v>0</v>
      </c>
      <c r="L18" s="73">
        <v>-4.2462728567637408E-5</v>
      </c>
      <c r="M18" s="74">
        <v>-4.2688937123876771E-5</v>
      </c>
      <c r="N18" s="72">
        <v>-4.8858713989823298E-5</v>
      </c>
      <c r="O18" s="73">
        <v>-1.6655740597407313E-5</v>
      </c>
      <c r="P18" s="73">
        <v>-4.8920339368209288E-5</v>
      </c>
      <c r="Q18" s="73">
        <v>0</v>
      </c>
      <c r="R18" s="73">
        <v>-4.8845410309550202E-5</v>
      </c>
      <c r="S18" s="74">
        <v>-4.877768475469704E-5</v>
      </c>
      <c r="T18" s="72">
        <v>0</v>
      </c>
      <c r="U18" s="73">
        <v>0</v>
      </c>
      <c r="V18" s="73">
        <v>-4.3947009379378741E-5</v>
      </c>
      <c r="W18" s="73">
        <v>0</v>
      </c>
      <c r="X18" s="73">
        <v>0</v>
      </c>
      <c r="Y18" s="74">
        <v>0</v>
      </c>
      <c r="Z18" s="72">
        <v>-3.3307493812286206E-5</v>
      </c>
      <c r="AA18" s="73">
        <v>0</v>
      </c>
      <c r="AB18" s="73">
        <v>-4.3865988975547182E-5</v>
      </c>
      <c r="AC18" s="73">
        <v>0</v>
      </c>
      <c r="AD18" s="73">
        <v>-3.3191922034544914E-5</v>
      </c>
      <c r="AE18" s="74">
        <v>-3.341835683203414E-5</v>
      </c>
    </row>
    <row r="19" spans="1:31" s="59" customFormat="1" x14ac:dyDescent="0.3">
      <c r="A19" s="80" t="str">
        <f>GWP!A19</f>
        <v>Food waste_CF+Biogas use+avoided</v>
      </c>
      <c r="B19" s="72">
        <v>1.2070662822448812E-4</v>
      </c>
      <c r="C19" s="73">
        <v>0</v>
      </c>
      <c r="D19" s="73">
        <v>1.1992053531401721E-4</v>
      </c>
      <c r="E19" s="73">
        <v>0</v>
      </c>
      <c r="F19" s="73">
        <v>1.2130707864196917E-4</v>
      </c>
      <c r="G19" s="74">
        <v>1.1982083541640402E-4</v>
      </c>
      <c r="H19" s="72">
        <v>4.504798955207249E-5</v>
      </c>
      <c r="I19" s="73">
        <v>0</v>
      </c>
      <c r="J19" s="73">
        <v>4.475789236159112E-5</v>
      </c>
      <c r="K19" s="73">
        <v>0</v>
      </c>
      <c r="L19" s="73">
        <v>4.4572780300234718E-5</v>
      </c>
      <c r="M19" s="74">
        <v>4.447118004381095E-5</v>
      </c>
      <c r="N19" s="72">
        <v>4.898384214598944E-5</v>
      </c>
      <c r="O19" s="73">
        <v>8.4978578640489679E-6</v>
      </c>
      <c r="P19" s="73">
        <v>4.9423107194826641E-5</v>
      </c>
      <c r="Q19" s="73">
        <v>0</v>
      </c>
      <c r="R19" s="73">
        <v>4.9241416938020166E-5</v>
      </c>
      <c r="S19" s="74">
        <v>4.8796888392695344E-5</v>
      </c>
      <c r="T19" s="72">
        <v>0</v>
      </c>
      <c r="U19" s="73">
        <v>0</v>
      </c>
      <c r="V19" s="73">
        <v>4.7697251624892154E-5</v>
      </c>
      <c r="W19" s="73">
        <v>0</v>
      </c>
      <c r="X19" s="73">
        <v>0</v>
      </c>
      <c r="Y19" s="74">
        <v>0</v>
      </c>
      <c r="Z19" s="72">
        <v>4.1370392047697717E-5</v>
      </c>
      <c r="AA19" s="73">
        <v>0</v>
      </c>
      <c r="AB19" s="73">
        <v>5.4841793864240471E-5</v>
      </c>
      <c r="AC19" s="73">
        <v>0</v>
      </c>
      <c r="AD19" s="73">
        <v>4.1154700326224969E-5</v>
      </c>
      <c r="AE19" s="74">
        <v>4.176279892680935E-5</v>
      </c>
    </row>
    <row r="20" spans="1:31" s="59" customFormat="1" x14ac:dyDescent="0.3">
      <c r="A20" s="80" t="str">
        <f>GWP!A20</f>
        <v>Food waste_CF+Composting</v>
      </c>
      <c r="B20" s="72">
        <v>-3.2253768439127344E-5</v>
      </c>
      <c r="C20" s="73">
        <v>0</v>
      </c>
      <c r="D20" s="73">
        <v>-3.3252449798948643E-5</v>
      </c>
      <c r="E20" s="73">
        <v>0</v>
      </c>
      <c r="F20" s="73">
        <v>-3.2177515296445332E-5</v>
      </c>
      <c r="G20" s="74">
        <v>-3.2508979407723523E-5</v>
      </c>
      <c r="H20" s="72">
        <v>0</v>
      </c>
      <c r="I20" s="73">
        <v>0</v>
      </c>
      <c r="J20" s="73">
        <v>0</v>
      </c>
      <c r="K20" s="73">
        <v>0</v>
      </c>
      <c r="L20" s="73">
        <v>0</v>
      </c>
      <c r="M20" s="74">
        <v>0</v>
      </c>
      <c r="N20" s="72">
        <v>-2.3567447195053716E-5</v>
      </c>
      <c r="O20" s="73">
        <v>0</v>
      </c>
      <c r="P20" s="73">
        <v>-2.3572687849630502E-5</v>
      </c>
      <c r="Q20" s="73">
        <v>0</v>
      </c>
      <c r="R20" s="73">
        <v>-2.3894605923520494E-5</v>
      </c>
      <c r="S20" s="74">
        <v>-2.3864172617489405E-5</v>
      </c>
      <c r="T20" s="72">
        <v>-5.1457110023635472E-5</v>
      </c>
      <c r="U20" s="73">
        <v>0</v>
      </c>
      <c r="V20" s="73">
        <v>0</v>
      </c>
      <c r="W20" s="73">
        <v>0</v>
      </c>
      <c r="X20" s="73">
        <v>-5.1454220801699785E-5</v>
      </c>
      <c r="Y20" s="74">
        <v>-5.1461258533299689E-5</v>
      </c>
      <c r="Z20" s="72">
        <v>-2.7493078382198677E-5</v>
      </c>
      <c r="AA20" s="73">
        <v>0</v>
      </c>
      <c r="AB20" s="73">
        <v>-2.1739250060944709E-5</v>
      </c>
      <c r="AC20" s="73">
        <v>0</v>
      </c>
      <c r="AD20" s="73">
        <v>-2.7734483070675626E-5</v>
      </c>
      <c r="AE20" s="74">
        <v>-2.7524618798326615E-5</v>
      </c>
    </row>
    <row r="21" spans="1:31" s="59" customFormat="1" x14ac:dyDescent="0.3">
      <c r="A21" s="80" t="str">
        <f>GWP!A21</f>
        <v>Food waste_CF+UOL</v>
      </c>
      <c r="B21" s="72">
        <v>-3.4631708256968591E-4</v>
      </c>
      <c r="C21" s="73">
        <v>0</v>
      </c>
      <c r="D21" s="73">
        <v>-3.0746131880776277E-4</v>
      </c>
      <c r="E21" s="73">
        <v>0</v>
      </c>
      <c r="F21" s="73">
        <v>-3.5028765518235977E-4</v>
      </c>
      <c r="G21" s="74">
        <v>-3.1186770646834136E-4</v>
      </c>
      <c r="H21" s="72">
        <v>-3.0046826381627636E-4</v>
      </c>
      <c r="I21" s="73">
        <v>0</v>
      </c>
      <c r="J21" s="73">
        <v>-3.0405906059058037E-4</v>
      </c>
      <c r="K21" s="73">
        <v>0</v>
      </c>
      <c r="L21" s="73">
        <v>-3.0692119376800602E-4</v>
      </c>
      <c r="M21" s="74">
        <v>-2.8096717636669823E-4</v>
      </c>
      <c r="N21" s="72">
        <v>-3.3571070724393759E-4</v>
      </c>
      <c r="O21" s="73">
        <v>0</v>
      </c>
      <c r="P21" s="73">
        <v>-3.6738563130618698E-4</v>
      </c>
      <c r="Q21" s="73">
        <v>0</v>
      </c>
      <c r="R21" s="73">
        <v>-4.0577957731885721E-4</v>
      </c>
      <c r="S21" s="74">
        <v>-3.8598930880958434E-4</v>
      </c>
      <c r="T21" s="72">
        <v>-2.7499335873372904E-4</v>
      </c>
      <c r="U21" s="73">
        <v>0</v>
      </c>
      <c r="V21" s="73">
        <v>-2.4385025150581036E-4</v>
      </c>
      <c r="W21" s="73">
        <v>0</v>
      </c>
      <c r="X21" s="73">
        <v>-2.9845356690010467E-4</v>
      </c>
      <c r="Y21" s="74">
        <v>-2.4029194984945441E-4</v>
      </c>
      <c r="Z21" s="72">
        <v>-2.7474770021476816E-4</v>
      </c>
      <c r="AA21" s="73">
        <v>0</v>
      </c>
      <c r="AB21" s="73">
        <v>-3.021079130097665E-4</v>
      </c>
      <c r="AC21" s="73">
        <v>0</v>
      </c>
      <c r="AD21" s="73">
        <v>-2.8409009231900647E-4</v>
      </c>
      <c r="AE21" s="74">
        <v>-3.0201106499447918E-4</v>
      </c>
    </row>
    <row r="22" spans="1:31" s="59" customFormat="1" x14ac:dyDescent="0.3">
      <c r="A22" s="80" t="str">
        <f>GWP!A22</f>
        <v>Food waste_CF+Incineration+MBT(direct)</v>
      </c>
      <c r="B22" s="72">
        <v>-1.241023774891613E-5</v>
      </c>
      <c r="C22" s="73">
        <v>-1.0765943397768818E-4</v>
      </c>
      <c r="D22" s="73">
        <v>-1.2444326327177502E-5</v>
      </c>
      <c r="E22" s="73">
        <v>-2.0160564664543302E-4</v>
      </c>
      <c r="F22" s="73">
        <v>-1.2486248578934087E-5</v>
      </c>
      <c r="G22" s="74">
        <v>-1.2254553549033391E-5</v>
      </c>
      <c r="H22" s="72">
        <v>-1.6467829747281978E-5</v>
      </c>
      <c r="I22" s="73">
        <v>-1.4778524037828376E-4</v>
      </c>
      <c r="J22" s="73">
        <v>-1.6282703638391921E-5</v>
      </c>
      <c r="K22" s="73">
        <v>-1.4897255720290416E-4</v>
      </c>
      <c r="L22" s="73">
        <v>-1.6099691300564511E-5</v>
      </c>
      <c r="M22" s="74">
        <v>-1.6426013688356324E-5</v>
      </c>
      <c r="N22" s="72">
        <v>-8.9966071417385771E-6</v>
      </c>
      <c r="O22" s="73">
        <v>-7.4637443651952859E-5</v>
      </c>
      <c r="P22" s="73">
        <v>-8.7605540764452618E-6</v>
      </c>
      <c r="Q22" s="73">
        <v>-1.8364040607362326E-4</v>
      </c>
      <c r="R22" s="73">
        <v>-8.9539592716986204E-6</v>
      </c>
      <c r="S22" s="74">
        <v>-8.9407767936984964E-6</v>
      </c>
      <c r="T22" s="72">
        <v>-1.6157360193928947E-6</v>
      </c>
      <c r="U22" s="73">
        <v>-1.8972626982570465E-4</v>
      </c>
      <c r="V22" s="73">
        <v>-2.0802726408488782E-5</v>
      </c>
      <c r="W22" s="73">
        <v>-1.9091176605729514E-4</v>
      </c>
      <c r="X22" s="73">
        <v>-1.6214787848458172E-6</v>
      </c>
      <c r="Y22" s="74">
        <v>-1.6128576383712112E-6</v>
      </c>
      <c r="Z22" s="72">
        <v>-3.0169177665162137E-7</v>
      </c>
      <c r="AA22" s="73">
        <v>-3.454907546865825E-6</v>
      </c>
      <c r="AB22" s="73">
        <v>-3.9062567428724605E-7</v>
      </c>
      <c r="AC22" s="73">
        <v>-1.7181647765086229E-4</v>
      </c>
      <c r="AD22" s="73">
        <v>-3.0971135624549988E-7</v>
      </c>
      <c r="AE22" s="74">
        <v>-3.0218341371128836E-7</v>
      </c>
    </row>
    <row r="23" spans="1:31" s="59" customFormat="1" ht="27.6" x14ac:dyDescent="0.3">
      <c r="A23" s="80" t="str">
        <f>GWP!A23</f>
        <v>Food waste_CF+Avoided energy (incineration+MBT)</v>
      </c>
      <c r="B23" s="72">
        <v>3.9584258723100267E-6</v>
      </c>
      <c r="C23" s="73">
        <v>3.6731588206716737E-5</v>
      </c>
      <c r="D23" s="73">
        <v>3.970385474401141E-6</v>
      </c>
      <c r="E23" s="73">
        <v>9.896213900763882E-5</v>
      </c>
      <c r="F23" s="73">
        <v>4.0075945912829742E-6</v>
      </c>
      <c r="G23" s="74">
        <v>3.9188334485862906E-6</v>
      </c>
      <c r="H23" s="72">
        <v>1.8485870001996626E-5</v>
      </c>
      <c r="I23" s="73">
        <v>1.649742152345328E-4</v>
      </c>
      <c r="J23" s="73">
        <v>1.8003483891678487E-5</v>
      </c>
      <c r="K23" s="73">
        <v>1.6634497078075506E-4</v>
      </c>
      <c r="L23" s="73">
        <v>1.803659415194097E-5</v>
      </c>
      <c r="M23" s="74">
        <v>1.8592702479260594E-5</v>
      </c>
      <c r="N23" s="72">
        <v>2.3873760636304452E-6</v>
      </c>
      <c r="O23" s="73">
        <v>2.2484880671190399E-5</v>
      </c>
      <c r="P23" s="73">
        <v>2.3191570196465278E-6</v>
      </c>
      <c r="Q23" s="73">
        <v>6.0192034991079996E-5</v>
      </c>
      <c r="R23" s="73">
        <v>2.3678713037406486E-6</v>
      </c>
      <c r="S23" s="74">
        <v>2.3670496255584733E-6</v>
      </c>
      <c r="T23" s="72">
        <v>6.6937373525413097E-7</v>
      </c>
      <c r="U23" s="73">
        <v>8.2370042534413897E-5</v>
      </c>
      <c r="V23" s="73">
        <v>8.9315167893969253E-6</v>
      </c>
      <c r="W23" s="73">
        <v>8.080588775326399E-5</v>
      </c>
      <c r="X23" s="73">
        <v>6.8113628681604853E-7</v>
      </c>
      <c r="Y23" s="74">
        <v>6.8008019569038109E-7</v>
      </c>
      <c r="Z23" s="72">
        <v>0</v>
      </c>
      <c r="AA23" s="73">
        <v>0</v>
      </c>
      <c r="AB23" s="73">
        <v>0</v>
      </c>
      <c r="AC23" s="73">
        <v>2.0906991598943292E-4</v>
      </c>
      <c r="AD23" s="73">
        <v>0</v>
      </c>
      <c r="AE23" s="74">
        <v>0</v>
      </c>
    </row>
    <row r="24" spans="1:31" s="59" customFormat="1" x14ac:dyDescent="0.3">
      <c r="A24" s="80" t="str">
        <f>GWP!A24</f>
        <v>Food waste_CF+Landfill</v>
      </c>
      <c r="B24" s="72">
        <v>0</v>
      </c>
      <c r="C24" s="73">
        <v>0</v>
      </c>
      <c r="D24" s="73">
        <v>0</v>
      </c>
      <c r="E24" s="73">
        <v>0</v>
      </c>
      <c r="F24" s="73">
        <v>0</v>
      </c>
      <c r="G24" s="74">
        <v>0</v>
      </c>
      <c r="H24" s="72">
        <v>0</v>
      </c>
      <c r="I24" s="73">
        <v>0</v>
      </c>
      <c r="J24" s="73">
        <v>0</v>
      </c>
      <c r="K24" s="73">
        <v>0</v>
      </c>
      <c r="L24" s="73">
        <v>0</v>
      </c>
      <c r="M24" s="74">
        <v>0</v>
      </c>
      <c r="N24" s="72">
        <v>1.655798833108269E-7</v>
      </c>
      <c r="O24" s="73">
        <v>1.7810986514960175E-6</v>
      </c>
      <c r="P24" s="73">
        <v>1.7148921921423722E-7</v>
      </c>
      <c r="Q24" s="73">
        <v>0</v>
      </c>
      <c r="R24" s="73">
        <v>1.5381188488131801E-7</v>
      </c>
      <c r="S24" s="74">
        <v>1.6650208118453382E-7</v>
      </c>
      <c r="T24" s="72">
        <v>0</v>
      </c>
      <c r="U24" s="73">
        <v>0</v>
      </c>
      <c r="V24" s="73">
        <v>0</v>
      </c>
      <c r="W24" s="73">
        <v>0</v>
      </c>
      <c r="X24" s="73">
        <v>0</v>
      </c>
      <c r="Y24" s="74">
        <v>0</v>
      </c>
      <c r="Z24" s="72">
        <v>5.4989625999706726E-7</v>
      </c>
      <c r="AA24" s="73">
        <v>6.8872693404080736E-6</v>
      </c>
      <c r="AB24" s="73">
        <v>7.5070412625142818E-7</v>
      </c>
      <c r="AC24" s="73">
        <v>0</v>
      </c>
      <c r="AD24" s="73">
        <v>5.8762519100756305E-7</v>
      </c>
      <c r="AE24" s="74">
        <v>5.7400584064339483E-7</v>
      </c>
    </row>
    <row r="25" spans="1:31" s="59" customFormat="1" x14ac:dyDescent="0.3">
      <c r="A25" s="80" t="str">
        <f>GWP!A25</f>
        <v>Food waste_CF+WWTP+dew</v>
      </c>
      <c r="B25" s="76">
        <v>-7.7322418060055293E-7</v>
      </c>
      <c r="C25" s="77">
        <v>0</v>
      </c>
      <c r="D25" s="77">
        <v>-7.78790683436645E-7</v>
      </c>
      <c r="E25" s="77">
        <v>0</v>
      </c>
      <c r="F25" s="77">
        <v>-9.0129625324308471E-7</v>
      </c>
      <c r="G25" s="78">
        <v>-7.0086982486137094E-7</v>
      </c>
      <c r="H25" s="76">
        <v>0</v>
      </c>
      <c r="I25" s="77">
        <v>0</v>
      </c>
      <c r="J25" s="77">
        <v>0</v>
      </c>
      <c r="K25" s="77">
        <v>0</v>
      </c>
      <c r="L25" s="77">
        <v>0</v>
      </c>
      <c r="M25" s="78">
        <v>0</v>
      </c>
      <c r="N25" s="76">
        <v>3.6533244733985523E-5</v>
      </c>
      <c r="O25" s="77">
        <v>-3.9060698340606469E-6</v>
      </c>
      <c r="P25" s="77">
        <v>3.5833646620042071E-5</v>
      </c>
      <c r="Q25" s="77">
        <v>0</v>
      </c>
      <c r="R25" s="77">
        <v>3.6459404657143085E-5</v>
      </c>
      <c r="S25" s="78">
        <v>3.5583775037265006E-5</v>
      </c>
      <c r="T25" s="76">
        <v>0</v>
      </c>
      <c r="U25" s="77">
        <v>0</v>
      </c>
      <c r="V25" s="77">
        <v>0</v>
      </c>
      <c r="W25" s="77">
        <v>0</v>
      </c>
      <c r="X25" s="77">
        <v>0</v>
      </c>
      <c r="Y25" s="78">
        <v>0</v>
      </c>
      <c r="Z25" s="76">
        <v>-1.1843123013156891E-3</v>
      </c>
      <c r="AA25" s="77">
        <v>0</v>
      </c>
      <c r="AB25" s="77">
        <v>-1.5562416824848283E-3</v>
      </c>
      <c r="AC25" s="77">
        <v>0</v>
      </c>
      <c r="AD25" s="77">
        <v>-1.1973198750916899E-3</v>
      </c>
      <c r="AE25" s="78">
        <v>-1.211121399610294E-3</v>
      </c>
    </row>
    <row r="26" spans="1:31" s="59" customFormat="1" x14ac:dyDescent="0.3">
      <c r="A26" s="80" t="str">
        <f>GWP!A26</f>
        <v>Sludge_CF+PHA refinery</v>
      </c>
      <c r="B26" s="69">
        <v>0</v>
      </c>
      <c r="C26" s="70">
        <v>0</v>
      </c>
      <c r="D26" s="70">
        <v>0</v>
      </c>
      <c r="E26" s="70">
        <v>0</v>
      </c>
      <c r="F26" s="70">
        <v>0</v>
      </c>
      <c r="G26" s="71">
        <v>0</v>
      </c>
      <c r="H26" s="69">
        <v>0</v>
      </c>
      <c r="I26" s="70">
        <v>0</v>
      </c>
      <c r="J26" s="70">
        <v>0</v>
      </c>
      <c r="K26" s="70">
        <v>0</v>
      </c>
      <c r="L26" s="70">
        <v>0</v>
      </c>
      <c r="M26" s="71">
        <v>0</v>
      </c>
      <c r="N26" s="69">
        <v>0</v>
      </c>
      <c r="O26" s="70">
        <v>0</v>
      </c>
      <c r="P26" s="70">
        <v>0</v>
      </c>
      <c r="Q26" s="70">
        <v>0</v>
      </c>
      <c r="R26" s="70">
        <v>0</v>
      </c>
      <c r="S26" s="71">
        <v>0</v>
      </c>
      <c r="T26" s="69">
        <v>0</v>
      </c>
      <c r="U26" s="70">
        <v>0</v>
      </c>
      <c r="V26" s="70">
        <v>0</v>
      </c>
      <c r="W26" s="70">
        <v>0</v>
      </c>
      <c r="X26" s="70">
        <v>0</v>
      </c>
      <c r="Y26" s="71">
        <v>0</v>
      </c>
      <c r="Z26" s="69">
        <v>0</v>
      </c>
      <c r="AA26" s="70">
        <v>0</v>
      </c>
      <c r="AB26" s="70">
        <v>0</v>
      </c>
      <c r="AC26" s="70">
        <v>0</v>
      </c>
      <c r="AD26" s="70">
        <v>0</v>
      </c>
      <c r="AE26" s="71">
        <v>0</v>
      </c>
    </row>
    <row r="27" spans="1:31" s="59" customFormat="1" x14ac:dyDescent="0.3">
      <c r="A27" s="80" t="str">
        <f>GWP!A27</f>
        <v>Sludge_CF+Collection</v>
      </c>
      <c r="B27" s="72">
        <v>0</v>
      </c>
      <c r="C27" s="73">
        <v>0</v>
      </c>
      <c r="D27" s="73">
        <v>0</v>
      </c>
      <c r="E27" s="73">
        <v>0</v>
      </c>
      <c r="F27" s="73">
        <v>0</v>
      </c>
      <c r="G27" s="74">
        <v>0</v>
      </c>
      <c r="H27" s="72">
        <v>0</v>
      </c>
      <c r="I27" s="73">
        <v>0</v>
      </c>
      <c r="J27" s="73">
        <v>0</v>
      </c>
      <c r="K27" s="73">
        <v>0</v>
      </c>
      <c r="L27" s="73">
        <v>0</v>
      </c>
      <c r="M27" s="74">
        <v>0</v>
      </c>
      <c r="N27" s="72">
        <v>0</v>
      </c>
      <c r="O27" s="73">
        <v>0</v>
      </c>
      <c r="P27" s="73">
        <v>0</v>
      </c>
      <c r="Q27" s="73">
        <v>0</v>
      </c>
      <c r="R27" s="73">
        <v>0</v>
      </c>
      <c r="S27" s="74">
        <v>0</v>
      </c>
      <c r="T27" s="72">
        <v>0</v>
      </c>
      <c r="U27" s="73">
        <v>0</v>
      </c>
      <c r="V27" s="73">
        <v>0</v>
      </c>
      <c r="W27" s="73">
        <v>0</v>
      </c>
      <c r="X27" s="73">
        <v>0</v>
      </c>
      <c r="Y27" s="74">
        <v>0</v>
      </c>
      <c r="Z27" s="72">
        <v>0</v>
      </c>
      <c r="AA27" s="73">
        <v>0</v>
      </c>
      <c r="AB27" s="73">
        <v>0</v>
      </c>
      <c r="AC27" s="73">
        <v>0</v>
      </c>
      <c r="AD27" s="73">
        <v>0</v>
      </c>
      <c r="AE27" s="74">
        <v>0</v>
      </c>
    </row>
    <row r="28" spans="1:31" s="59" customFormat="1" x14ac:dyDescent="0.3">
      <c r="A28" s="80" t="str">
        <f>GWP!A28</f>
        <v>Sludge_CF+Direct AD</v>
      </c>
      <c r="B28" s="72">
        <v>-1.7677867507850176E-5</v>
      </c>
      <c r="C28" s="73">
        <v>-1.7634796969530742E-5</v>
      </c>
      <c r="D28" s="73">
        <v>-1.7622790286872064E-5</v>
      </c>
      <c r="E28" s="73">
        <v>-1.7688957459813423E-5</v>
      </c>
      <c r="F28" s="73">
        <v>-5.4118061246013875E-5</v>
      </c>
      <c r="G28" s="74">
        <v>-5.3926643966303125E-5</v>
      </c>
      <c r="H28" s="72">
        <v>-4.2557526218493258E-5</v>
      </c>
      <c r="I28" s="73">
        <v>-4.2710853681443796E-5</v>
      </c>
      <c r="J28" s="73">
        <v>-4.2712093926824821E-5</v>
      </c>
      <c r="K28" s="73">
        <v>-4.2598385663727192E-5</v>
      </c>
      <c r="L28" s="73">
        <v>-4.2584412643530176E-5</v>
      </c>
      <c r="M28" s="74">
        <v>-4.2662789739674866E-5</v>
      </c>
      <c r="N28" s="72">
        <v>-6.1711626501469468E-6</v>
      </c>
      <c r="O28" s="73">
        <v>-6.062487906351561E-6</v>
      </c>
      <c r="P28" s="73">
        <v>-6.082005043482155E-6</v>
      </c>
      <c r="Q28" s="73">
        <v>-6.1843680940586741E-6</v>
      </c>
      <c r="R28" s="73">
        <v>-9.4439045681422219E-6</v>
      </c>
      <c r="S28" s="74">
        <v>-9.2862484906559513E-6</v>
      </c>
      <c r="T28" s="72">
        <v>-1.8957366525424196E-5</v>
      </c>
      <c r="U28" s="73">
        <v>-1.9050380645911718E-5</v>
      </c>
      <c r="V28" s="73">
        <v>-1.8968606421559848E-5</v>
      </c>
      <c r="W28" s="73">
        <v>-1.9066795257509378E-5</v>
      </c>
      <c r="X28" s="73">
        <v>-1.8993368653528947E-5</v>
      </c>
      <c r="Y28" s="74">
        <v>-1.8977700411838823E-5</v>
      </c>
      <c r="Z28" s="72">
        <v>-1.8503937142034268E-5</v>
      </c>
      <c r="AA28" s="73">
        <v>-1.8555067382970054E-5</v>
      </c>
      <c r="AB28" s="73">
        <v>-1.8460887288994278E-5</v>
      </c>
      <c r="AC28" s="73">
        <v>-1.852336333055115E-5</v>
      </c>
      <c r="AD28" s="73">
        <v>-6.2681475002796514E-5</v>
      </c>
      <c r="AE28" s="74">
        <v>-6.3019492089341105E-5</v>
      </c>
    </row>
    <row r="29" spans="1:31" s="59" customFormat="1" x14ac:dyDescent="0.3">
      <c r="A29" s="80" t="str">
        <f>GWP!A29</f>
        <v>Sludge_CF+Biogas use+avoided</v>
      </c>
      <c r="B29" s="72">
        <v>1.4235683336463296E-5</v>
      </c>
      <c r="C29" s="73">
        <v>1.4380628915318932E-5</v>
      </c>
      <c r="D29" s="73">
        <v>1.4296462767468131E-5</v>
      </c>
      <c r="E29" s="73">
        <v>1.4347547568978202E-5</v>
      </c>
      <c r="F29" s="73">
        <v>3.4978904676347049E-5</v>
      </c>
      <c r="G29" s="74">
        <v>3.4797213218915057E-5</v>
      </c>
      <c r="H29" s="72">
        <v>1.0068213204187216E-5</v>
      </c>
      <c r="I29" s="73">
        <v>1.0043526538405135E-5</v>
      </c>
      <c r="J29" s="73">
        <v>1.0046313406657516E-5</v>
      </c>
      <c r="K29" s="73">
        <v>9.9791721146138299E-6</v>
      </c>
      <c r="L29" s="73">
        <v>1.0015136768804357E-5</v>
      </c>
      <c r="M29" s="74">
        <v>1.0026763057522928E-5</v>
      </c>
      <c r="N29" s="72">
        <v>6.5083358108078061E-6</v>
      </c>
      <c r="O29" s="73">
        <v>6.4508103716291682E-6</v>
      </c>
      <c r="P29" s="73">
        <v>6.5112503276193731E-6</v>
      </c>
      <c r="Q29" s="73">
        <v>6.5486749724008142E-6</v>
      </c>
      <c r="R29" s="73">
        <v>9.9349724499321302E-6</v>
      </c>
      <c r="S29" s="74">
        <v>9.8705069351228808E-6</v>
      </c>
      <c r="T29" s="72">
        <v>9.8695615517884931E-6</v>
      </c>
      <c r="U29" s="73">
        <v>9.7260508498543444E-6</v>
      </c>
      <c r="V29" s="73">
        <v>9.7468423856492858E-6</v>
      </c>
      <c r="W29" s="73">
        <v>9.7806349161877652E-6</v>
      </c>
      <c r="X29" s="73">
        <v>9.8278747906346341E-6</v>
      </c>
      <c r="Y29" s="74">
        <v>9.814812599334695E-6</v>
      </c>
      <c r="Z29" s="72">
        <v>7.2757749591265927E-6</v>
      </c>
      <c r="AA29" s="73">
        <v>7.2698029319335861E-6</v>
      </c>
      <c r="AB29" s="73">
        <v>7.2618307268138677E-6</v>
      </c>
      <c r="AC29" s="73">
        <v>7.3021116195002482E-6</v>
      </c>
      <c r="AD29" s="73">
        <v>1.536860722421454E-5</v>
      </c>
      <c r="AE29" s="74">
        <v>1.5344198328904966E-5</v>
      </c>
    </row>
    <row r="30" spans="1:31" s="59" customFormat="1" x14ac:dyDescent="0.3">
      <c r="A30" s="80" t="str">
        <f>GWP!A30</f>
        <v>Sludge_CF+Composting</v>
      </c>
      <c r="B30" s="72">
        <v>-1.3424956759776894E-5</v>
      </c>
      <c r="C30" s="73">
        <v>-1.3423866982046993E-5</v>
      </c>
      <c r="D30" s="73">
        <v>-1.3397253572025409E-5</v>
      </c>
      <c r="E30" s="73">
        <v>-1.3437318208279435E-5</v>
      </c>
      <c r="F30" s="73">
        <v>0</v>
      </c>
      <c r="G30" s="74">
        <v>-4.367548248320266E-5</v>
      </c>
      <c r="H30" s="72">
        <v>0</v>
      </c>
      <c r="I30" s="73">
        <v>0</v>
      </c>
      <c r="J30" s="73">
        <v>0</v>
      </c>
      <c r="K30" s="73">
        <v>0</v>
      </c>
      <c r="L30" s="73">
        <v>0</v>
      </c>
      <c r="M30" s="74">
        <v>0</v>
      </c>
      <c r="N30" s="72">
        <v>-9.9325581197558479E-6</v>
      </c>
      <c r="O30" s="73">
        <v>-9.9572719636377095E-6</v>
      </c>
      <c r="P30" s="73">
        <v>-9.9248092262060912E-6</v>
      </c>
      <c r="Q30" s="73">
        <v>-9.9451353633445911E-6</v>
      </c>
      <c r="R30" s="73">
        <v>0</v>
      </c>
      <c r="S30" s="74">
        <v>-2.5881739698809344E-5</v>
      </c>
      <c r="T30" s="72">
        <v>0</v>
      </c>
      <c r="U30" s="73">
        <v>0</v>
      </c>
      <c r="V30" s="73">
        <v>0</v>
      </c>
      <c r="W30" s="73">
        <v>0</v>
      </c>
      <c r="X30" s="73">
        <v>0</v>
      </c>
      <c r="Y30" s="74">
        <v>0</v>
      </c>
      <c r="Z30" s="72">
        <v>-1.5651190535724567E-5</v>
      </c>
      <c r="AA30" s="73">
        <v>-1.5634947794330893E-5</v>
      </c>
      <c r="AB30" s="73">
        <v>-1.5648375065634454E-5</v>
      </c>
      <c r="AC30" s="73">
        <v>-1.5658469977940552E-5</v>
      </c>
      <c r="AD30" s="73">
        <v>0</v>
      </c>
      <c r="AE30" s="74">
        <v>-4.0913257108721601E-5</v>
      </c>
    </row>
    <row r="31" spans="1:31" s="59" customFormat="1" x14ac:dyDescent="0.3">
      <c r="A31" s="80" t="str">
        <f>GWP!A31</f>
        <v>Sludge_CF+UOL</v>
      </c>
      <c r="B31" s="72">
        <v>-5.6821426835210534E-4</v>
      </c>
      <c r="C31" s="73">
        <v>-5.5009223580705017E-4</v>
      </c>
      <c r="D31" s="73">
        <v>-5.0000769585247852E-4</v>
      </c>
      <c r="E31" s="73">
        <v>-5.6989382674752626E-4</v>
      </c>
      <c r="F31" s="73">
        <v>0</v>
      </c>
      <c r="G31" s="74">
        <v>-5.5796792935472374E-4</v>
      </c>
      <c r="H31" s="72">
        <v>0</v>
      </c>
      <c r="I31" s="73">
        <v>0</v>
      </c>
      <c r="J31" s="73">
        <v>0</v>
      </c>
      <c r="K31" s="73">
        <v>0</v>
      </c>
      <c r="L31" s="73">
        <v>0</v>
      </c>
      <c r="M31" s="74">
        <v>-7.9625825196457723E-4</v>
      </c>
      <c r="N31" s="72">
        <v>-8.6039768792961014E-4</v>
      </c>
      <c r="O31" s="73">
        <v>-8.504332529586763E-4</v>
      </c>
      <c r="P31" s="73">
        <v>-9.0997313161420988E-4</v>
      </c>
      <c r="Q31" s="73">
        <v>-8.8117938666035386E-4</v>
      </c>
      <c r="R31" s="73">
        <v>0</v>
      </c>
      <c r="S31" s="74">
        <v>-6.2452018164064213E-4</v>
      </c>
      <c r="T31" s="72">
        <v>-1.1520339881881088E-3</v>
      </c>
      <c r="U31" s="73">
        <v>-1.2700192086828382E-3</v>
      </c>
      <c r="V31" s="73">
        <v>-1.114555425396731E-3</v>
      </c>
      <c r="W31" s="73">
        <v>-1.195373537853126E-3</v>
      </c>
      <c r="X31" s="73">
        <v>0</v>
      </c>
      <c r="Y31" s="74">
        <v>-1.0086169270975087E-3</v>
      </c>
      <c r="Z31" s="72">
        <v>-4.3014404593626188E-4</v>
      </c>
      <c r="AA31" s="73">
        <v>-4.7787290165679334E-4</v>
      </c>
      <c r="AB31" s="73">
        <v>-5.1629729379323636E-4</v>
      </c>
      <c r="AC31" s="73">
        <v>-4.3798893164243913E-4</v>
      </c>
      <c r="AD31" s="73">
        <v>0</v>
      </c>
      <c r="AE31" s="74">
        <v>-4.8340852698445998E-4</v>
      </c>
    </row>
    <row r="32" spans="1:31" s="59" customFormat="1" x14ac:dyDescent="0.3">
      <c r="A32" s="80" t="str">
        <f>GWP!A32</f>
        <v>Sludge_CF+Incineration+MBT(direct)</v>
      </c>
      <c r="B32" s="72">
        <v>-5.502594506563663E-6</v>
      </c>
      <c r="C32" s="73">
        <v>-5.5024032786877173E-6</v>
      </c>
      <c r="D32" s="73">
        <v>-5.50664088128027E-6</v>
      </c>
      <c r="E32" s="73">
        <v>-5.4834773047448121E-6</v>
      </c>
      <c r="F32" s="73">
        <v>-4.5875928022201264E-5</v>
      </c>
      <c r="G32" s="74">
        <v>0</v>
      </c>
      <c r="H32" s="72">
        <v>-3.0616933366745783E-5</v>
      </c>
      <c r="I32" s="73">
        <v>-3.0517849286906819E-5</v>
      </c>
      <c r="J32" s="73">
        <v>-3.0790184088645506E-5</v>
      </c>
      <c r="K32" s="73">
        <v>-3.0786574096702008E-5</v>
      </c>
      <c r="L32" s="73">
        <v>-3.0343068864948043E-5</v>
      </c>
      <c r="M32" s="74">
        <v>0</v>
      </c>
      <c r="N32" s="72">
        <v>0</v>
      </c>
      <c r="O32" s="73">
        <v>0</v>
      </c>
      <c r="P32" s="73">
        <v>0</v>
      </c>
      <c r="Q32" s="73">
        <v>0</v>
      </c>
      <c r="R32" s="73">
        <v>-2.2735886494303002E-5</v>
      </c>
      <c r="S32" s="74">
        <v>0</v>
      </c>
      <c r="T32" s="72">
        <v>0</v>
      </c>
      <c r="U32" s="73">
        <v>0</v>
      </c>
      <c r="V32" s="73">
        <v>0</v>
      </c>
      <c r="W32" s="73">
        <v>0</v>
      </c>
      <c r="X32" s="73">
        <v>-3.4020270234806479E-5</v>
      </c>
      <c r="Y32" s="74">
        <v>0</v>
      </c>
      <c r="Z32" s="72">
        <v>0</v>
      </c>
      <c r="AA32" s="73">
        <v>0</v>
      </c>
      <c r="AB32" s="73">
        <v>0</v>
      </c>
      <c r="AC32" s="73">
        <v>0</v>
      </c>
      <c r="AD32" s="73">
        <v>-3.6187095548240595E-5</v>
      </c>
      <c r="AE32" s="74">
        <v>0</v>
      </c>
    </row>
    <row r="33" spans="1:31" s="59" customFormat="1" ht="27.6" x14ac:dyDescent="0.3">
      <c r="A33" s="80" t="str">
        <f>GWP!A33</f>
        <v>Sludge_CF+Avoided energy (incineration+MBT)</v>
      </c>
      <c r="B33" s="72">
        <v>2.2127539813933579E-6</v>
      </c>
      <c r="C33" s="73">
        <v>2.2033781934660222E-6</v>
      </c>
      <c r="D33" s="73">
        <v>2.2083616297172708E-6</v>
      </c>
      <c r="E33" s="73">
        <v>2.2196848286338171E-6</v>
      </c>
      <c r="F33" s="73">
        <v>1.8037764689234972E-5</v>
      </c>
      <c r="G33" s="74">
        <v>0</v>
      </c>
      <c r="H33" s="72">
        <v>6.8992794174629589E-6</v>
      </c>
      <c r="I33" s="73">
        <v>6.9101389596650662E-6</v>
      </c>
      <c r="J33" s="73">
        <v>6.7826183084035129E-6</v>
      </c>
      <c r="K33" s="73">
        <v>6.8624463487297161E-6</v>
      </c>
      <c r="L33" s="73">
        <v>6.879390233816069E-6</v>
      </c>
      <c r="M33" s="74">
        <v>0</v>
      </c>
      <c r="N33" s="72">
        <v>0</v>
      </c>
      <c r="O33" s="73">
        <v>0</v>
      </c>
      <c r="P33" s="73">
        <v>0</v>
      </c>
      <c r="Q33" s="73">
        <v>0</v>
      </c>
      <c r="R33" s="73">
        <v>1.8718248905482569E-5</v>
      </c>
      <c r="S33" s="74">
        <v>0</v>
      </c>
      <c r="T33" s="72">
        <v>0</v>
      </c>
      <c r="U33" s="73">
        <v>0</v>
      </c>
      <c r="V33" s="73">
        <v>0</v>
      </c>
      <c r="W33" s="73">
        <v>0</v>
      </c>
      <c r="X33" s="73">
        <v>9.3007947388041944E-6</v>
      </c>
      <c r="Y33" s="74">
        <v>0</v>
      </c>
      <c r="Z33" s="72">
        <v>0</v>
      </c>
      <c r="AA33" s="73">
        <v>0</v>
      </c>
      <c r="AB33" s="73">
        <v>0</v>
      </c>
      <c r="AC33" s="73">
        <v>0</v>
      </c>
      <c r="AD33" s="73">
        <v>1.8640934674488652E-5</v>
      </c>
      <c r="AE33" s="74">
        <v>0</v>
      </c>
    </row>
    <row r="34" spans="1:31" s="59" customFormat="1" x14ac:dyDescent="0.3">
      <c r="A34" s="80" t="str">
        <f>GWP!A34</f>
        <v>Sludge_CF+Landfill</v>
      </c>
      <c r="B34" s="72">
        <v>0</v>
      </c>
      <c r="C34" s="73">
        <v>0</v>
      </c>
      <c r="D34" s="73">
        <v>0</v>
      </c>
      <c r="E34" s="73">
        <v>0</v>
      </c>
      <c r="F34" s="73">
        <v>0</v>
      </c>
      <c r="G34" s="74">
        <v>0</v>
      </c>
      <c r="H34" s="72">
        <v>0</v>
      </c>
      <c r="I34" s="73">
        <v>0</v>
      </c>
      <c r="J34" s="73">
        <v>0</v>
      </c>
      <c r="K34" s="73">
        <v>0</v>
      </c>
      <c r="L34" s="73">
        <v>0</v>
      </c>
      <c r="M34" s="74">
        <v>0</v>
      </c>
      <c r="N34" s="72">
        <v>0</v>
      </c>
      <c r="O34" s="73">
        <v>0</v>
      </c>
      <c r="P34" s="73">
        <v>0</v>
      </c>
      <c r="Q34" s="73">
        <v>0</v>
      </c>
      <c r="R34" s="73">
        <v>0</v>
      </c>
      <c r="S34" s="74">
        <v>0</v>
      </c>
      <c r="T34" s="72">
        <v>0</v>
      </c>
      <c r="U34" s="73">
        <v>0</v>
      </c>
      <c r="V34" s="73">
        <v>0</v>
      </c>
      <c r="W34" s="73">
        <v>0</v>
      </c>
      <c r="X34" s="73">
        <v>0</v>
      </c>
      <c r="Y34" s="74">
        <v>0</v>
      </c>
      <c r="Z34" s="72">
        <v>0</v>
      </c>
      <c r="AA34" s="73">
        <v>0</v>
      </c>
      <c r="AB34" s="73">
        <v>0</v>
      </c>
      <c r="AC34" s="73">
        <v>0</v>
      </c>
      <c r="AD34" s="73">
        <v>0</v>
      </c>
      <c r="AE34" s="74">
        <v>0</v>
      </c>
    </row>
    <row r="35" spans="1:31" s="59" customFormat="1" x14ac:dyDescent="0.3">
      <c r="A35" s="80" t="str">
        <f>GWP!A35</f>
        <v>Sludge_CF+WWTP+dew</v>
      </c>
      <c r="B35" s="76">
        <v>2.497183309045666E-6</v>
      </c>
      <c r="C35" s="77">
        <v>2.6276187618059254E-6</v>
      </c>
      <c r="D35" s="77">
        <v>2.4987925367406589E-6</v>
      </c>
      <c r="E35" s="77">
        <v>2.5431877399122991E-6</v>
      </c>
      <c r="F35" s="77">
        <v>3.4492290360472554E-6</v>
      </c>
      <c r="G35" s="78">
        <v>3.6526718712327756E-6</v>
      </c>
      <c r="H35" s="76">
        <v>8.3269002080157469E-6</v>
      </c>
      <c r="I35" s="77">
        <v>8.1616389002677065E-6</v>
      </c>
      <c r="J35" s="77">
        <v>8.2380025487802072E-6</v>
      </c>
      <c r="K35" s="77">
        <v>8.2299304008516738E-6</v>
      </c>
      <c r="L35" s="77">
        <v>8.1110018772243594E-6</v>
      </c>
      <c r="M35" s="78">
        <v>0</v>
      </c>
      <c r="N35" s="76">
        <v>4.8173832762930858E-6</v>
      </c>
      <c r="O35" s="77">
        <v>4.5993787175156111E-6</v>
      </c>
      <c r="P35" s="77">
        <v>4.695850304846365E-6</v>
      </c>
      <c r="Q35" s="77">
        <v>4.8796283760139103E-6</v>
      </c>
      <c r="R35" s="77">
        <v>5.1153123764077989E-6</v>
      </c>
      <c r="S35" s="78">
        <v>4.9082098603691976E-6</v>
      </c>
      <c r="T35" s="76">
        <v>0</v>
      </c>
      <c r="U35" s="77">
        <v>0</v>
      </c>
      <c r="V35" s="77">
        <v>0</v>
      </c>
      <c r="W35" s="77">
        <v>0</v>
      </c>
      <c r="X35" s="77">
        <v>1.3697769217900074E-5</v>
      </c>
      <c r="Y35" s="78">
        <v>0</v>
      </c>
      <c r="Z35" s="76">
        <v>-5.1111457785428275E-3</v>
      </c>
      <c r="AA35" s="77">
        <v>-5.1740550823555767E-3</v>
      </c>
      <c r="AB35" s="77">
        <v>-5.0620306620663795E-3</v>
      </c>
      <c r="AC35" s="77">
        <v>-5.1430318737184059E-3</v>
      </c>
      <c r="AD35" s="77">
        <v>-5.1791446778551905E-3</v>
      </c>
      <c r="AE35" s="78">
        <v>-5.220786211962424E-3</v>
      </c>
    </row>
    <row r="36" spans="1:31" s="59" customFormat="1" x14ac:dyDescent="0.3">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row>
    <row r="37" spans="1:31" x14ac:dyDescent="0.3">
      <c r="A37" s="57" t="str">
        <f>GWP!A37</f>
        <v>PHA_refinery</v>
      </c>
      <c r="B37" s="69">
        <f t="shared" ref="B37:AE37" si="1">SUM(B6:B7)</f>
        <v>6.3810802768091721E-4</v>
      </c>
      <c r="C37" s="70">
        <f t="shared" si="1"/>
        <v>6.4642558925480462E-4</v>
      </c>
      <c r="D37" s="70">
        <f t="shared" si="1"/>
        <v>6.3567415972719601E-4</v>
      </c>
      <c r="E37" s="70">
        <f t="shared" si="1"/>
        <v>6.4268609744733769E-4</v>
      </c>
      <c r="F37" s="70">
        <f t="shared" si="1"/>
        <v>6.4252487441543839E-4</v>
      </c>
      <c r="G37" s="71">
        <f t="shared" si="1"/>
        <v>6.4170821174802423E-4</v>
      </c>
      <c r="H37" s="69">
        <f t="shared" si="1"/>
        <v>6.1315422672068311E-4</v>
      </c>
      <c r="I37" s="70">
        <f t="shared" si="1"/>
        <v>5.9843097013923712E-4</v>
      </c>
      <c r="J37" s="70">
        <f t="shared" si="1"/>
        <v>6.1123214909857254E-4</v>
      </c>
      <c r="K37" s="70">
        <f t="shared" si="1"/>
        <v>6.068904009867757E-4</v>
      </c>
      <c r="L37" s="70">
        <f t="shared" si="1"/>
        <v>6.1292924273207827E-4</v>
      </c>
      <c r="M37" s="71">
        <f t="shared" si="1"/>
        <v>6.086477111899815E-4</v>
      </c>
      <c r="N37" s="69">
        <f t="shared" si="1"/>
        <v>5.7258543115364005E-4</v>
      </c>
      <c r="O37" s="70">
        <f t="shared" si="1"/>
        <v>5.7402639736705262E-4</v>
      </c>
      <c r="P37" s="70">
        <f t="shared" si="1"/>
        <v>5.7866029388623928E-4</v>
      </c>
      <c r="Q37" s="70">
        <f t="shared" si="1"/>
        <v>5.8204068920143098E-4</v>
      </c>
      <c r="R37" s="70">
        <f t="shared" si="1"/>
        <v>5.7626075665752742E-4</v>
      </c>
      <c r="S37" s="71">
        <f t="shared" si="1"/>
        <v>5.7591284234841003E-4</v>
      </c>
      <c r="T37" s="69">
        <f t="shared" si="1"/>
        <v>5.7345739226138275E-4</v>
      </c>
      <c r="U37" s="70">
        <f t="shared" si="1"/>
        <v>5.7102085416599921E-4</v>
      </c>
      <c r="V37" s="70">
        <f t="shared" si="1"/>
        <v>5.7767169588098335E-4</v>
      </c>
      <c r="W37" s="70">
        <f t="shared" si="1"/>
        <v>5.6898899824471875E-4</v>
      </c>
      <c r="X37" s="70">
        <f t="shared" si="1"/>
        <v>5.7084046012980891E-4</v>
      </c>
      <c r="Y37" s="71">
        <f t="shared" si="1"/>
        <v>5.7926035075601522E-4</v>
      </c>
      <c r="Z37" s="69">
        <f t="shared" si="1"/>
        <v>6.206022882826658E-4</v>
      </c>
      <c r="AA37" s="70">
        <f t="shared" si="1"/>
        <v>6.2154174576903591E-4</v>
      </c>
      <c r="AB37" s="70">
        <f t="shared" si="1"/>
        <v>6.186549985994804E-4</v>
      </c>
      <c r="AC37" s="70">
        <f t="shared" si="1"/>
        <v>6.1581436333668583E-4</v>
      </c>
      <c r="AD37" s="70">
        <f t="shared" si="1"/>
        <v>6.1077369278500211E-4</v>
      </c>
      <c r="AE37" s="71">
        <f t="shared" si="1"/>
        <v>6.168219535695878E-4</v>
      </c>
    </row>
    <row r="38" spans="1:31" x14ac:dyDescent="0.3">
      <c r="A38" s="57" t="str">
        <f>GWP!A38</f>
        <v>PHA_waste</v>
      </c>
      <c r="B38" s="72">
        <f t="shared" ref="B38:AE38" si="2">SUM(B8:B15)</f>
        <v>9.0103102016775348E-4</v>
      </c>
      <c r="C38" s="73">
        <f t="shared" si="2"/>
        <v>8.7364336918474301E-4</v>
      </c>
      <c r="D38" s="73">
        <f t="shared" si="2"/>
        <v>7.9735745713461971E-4</v>
      </c>
      <c r="E38" s="73">
        <f t="shared" si="2"/>
        <v>9.0771678091812089E-4</v>
      </c>
      <c r="F38" s="73">
        <f t="shared" si="2"/>
        <v>1.6828461847425052E-5</v>
      </c>
      <c r="G38" s="74">
        <f t="shared" si="2"/>
        <v>8.6873123271264123E-4</v>
      </c>
      <c r="H38" s="72">
        <f t="shared" si="2"/>
        <v>2.1980969943258499E-5</v>
      </c>
      <c r="I38" s="73">
        <f t="shared" si="2"/>
        <v>2.2397230987705589E-5</v>
      </c>
      <c r="J38" s="73">
        <f t="shared" si="2"/>
        <v>2.342626946330144E-5</v>
      </c>
      <c r="K38" s="73">
        <f t="shared" si="2"/>
        <v>2.3164387344337513E-5</v>
      </c>
      <c r="L38" s="73">
        <f t="shared" si="2"/>
        <v>2.2352650329090993E-5</v>
      </c>
      <c r="M38" s="74">
        <f t="shared" si="2"/>
        <v>1.0039167160087136E-3</v>
      </c>
      <c r="N38" s="72">
        <f t="shared" si="2"/>
        <v>1.2210499382852196E-3</v>
      </c>
      <c r="O38" s="73">
        <f t="shared" si="2"/>
        <v>1.2063270456071527E-3</v>
      </c>
      <c r="P38" s="73">
        <f t="shared" si="2"/>
        <v>1.3023237384887293E-3</v>
      </c>
      <c r="Q38" s="73">
        <f t="shared" si="2"/>
        <v>1.2617929343979181E-3</v>
      </c>
      <c r="R38" s="73">
        <f t="shared" si="2"/>
        <v>7.1071544567023376E-5</v>
      </c>
      <c r="S38" s="74">
        <f t="shared" si="2"/>
        <v>1.0407655580035023E-3</v>
      </c>
      <c r="T38" s="72">
        <f t="shared" si="2"/>
        <v>1.3285936975878895E-3</v>
      </c>
      <c r="U38" s="73">
        <f t="shared" si="2"/>
        <v>1.4616322937228987E-3</v>
      </c>
      <c r="V38" s="73">
        <f t="shared" si="2"/>
        <v>1.2879240838388523E-3</v>
      </c>
      <c r="W38" s="73">
        <f t="shared" si="2"/>
        <v>1.3767039401354152E-3</v>
      </c>
      <c r="X38" s="73">
        <f t="shared" si="2"/>
        <v>4.8312013726506295E-5</v>
      </c>
      <c r="Y38" s="74">
        <f t="shared" si="2"/>
        <v>1.1658694658302658E-3</v>
      </c>
      <c r="Z38" s="72">
        <f t="shared" si="2"/>
        <v>7.7084693940001805E-3</v>
      </c>
      <c r="AA38" s="73">
        <f t="shared" si="2"/>
        <v>7.8443753656495183E-3</v>
      </c>
      <c r="AB38" s="73">
        <f t="shared" si="2"/>
        <v>7.7552533256293075E-3</v>
      </c>
      <c r="AC38" s="73">
        <f t="shared" si="2"/>
        <v>7.7458824286402066E-3</v>
      </c>
      <c r="AD38" s="73">
        <f t="shared" si="2"/>
        <v>7.2752897016089089E-3</v>
      </c>
      <c r="AE38" s="74">
        <f t="shared" si="2"/>
        <v>7.8968486927328881E-3</v>
      </c>
    </row>
    <row r="39" spans="1:31" x14ac:dyDescent="0.3">
      <c r="A39" s="57" t="str">
        <f>GWP!A39</f>
        <v>Food waste_CF</v>
      </c>
      <c r="B39" s="72">
        <f t="shared" ref="B39:X39" si="3">SUM(B16:B25)</f>
        <v>-3.4979170036013633E-4</v>
      </c>
      <c r="C39" s="73">
        <f t="shared" si="3"/>
        <v>-8.9955298084239572E-5</v>
      </c>
      <c r="D39" s="73">
        <f t="shared" si="3"/>
        <v>-3.1246927933090086E-4</v>
      </c>
      <c r="E39" s="73">
        <f t="shared" si="3"/>
        <v>-1.1624676515135754E-4</v>
      </c>
      <c r="F39" s="73">
        <f t="shared" si="3"/>
        <v>-3.5293884991825574E-4</v>
      </c>
      <c r="G39" s="74">
        <f t="shared" si="3"/>
        <v>-3.1575204774414445E-4</v>
      </c>
      <c r="H39" s="72">
        <f t="shared" si="3"/>
        <v>-3.3883910753539786E-4</v>
      </c>
      <c r="I39" s="73">
        <f t="shared" si="3"/>
        <v>5.4228944904686637E-6</v>
      </c>
      <c r="J39" s="73">
        <f t="shared" si="3"/>
        <v>-3.4327578981517624E-4</v>
      </c>
      <c r="K39" s="73">
        <f t="shared" si="3"/>
        <v>5.5976141456127906E-6</v>
      </c>
      <c r="L39" s="73">
        <f t="shared" si="3"/>
        <v>-3.4595272349526463E-4</v>
      </c>
      <c r="M39" s="74">
        <f t="shared" si="3"/>
        <v>-3.2009688402287012E-4</v>
      </c>
      <c r="N39" s="72">
        <f t="shared" si="3"/>
        <v>-3.4238484605600238E-4</v>
      </c>
      <c r="O39" s="73">
        <f t="shared" si="3"/>
        <v>-7.7453672055282239E-5</v>
      </c>
      <c r="P39" s="73">
        <f t="shared" si="3"/>
        <v>-3.7417782800372109E-4</v>
      </c>
      <c r="Q39" s="73">
        <f t="shared" si="3"/>
        <v>-1.3625799548659735E-4</v>
      </c>
      <c r="R39" s="73">
        <f t="shared" si="3"/>
        <v>-4.1258251062668193E-4</v>
      </c>
      <c r="S39" s="74">
        <f t="shared" si="3"/>
        <v>-3.9394910438512461E-4</v>
      </c>
      <c r="T39" s="72">
        <f t="shared" si="3"/>
        <v>-3.549461040798414E-4</v>
      </c>
      <c r="U39" s="73">
        <f t="shared" si="3"/>
        <v>-1.4204634530033385E-4</v>
      </c>
      <c r="V39" s="73">
        <f t="shared" si="3"/>
        <v>-2.8068598008830991E-4</v>
      </c>
      <c r="W39" s="73">
        <f t="shared" si="3"/>
        <v>-1.4489969373156697E-4</v>
      </c>
      <c r="X39" s="73">
        <f t="shared" si="3"/>
        <v>-3.7841904837400143E-4</v>
      </c>
      <c r="Y39" s="74">
        <f>SUM(Y16:Y25)</f>
        <v>-3.2032896505529212E-4</v>
      </c>
      <c r="Z39" s="72">
        <f t="shared" ref="Z39:AE39" si="4">SUM(Z16:Z25)</f>
        <v>-1.491669797914409E-3</v>
      </c>
      <c r="AA39" s="73">
        <f t="shared" si="4"/>
        <v>-1.08420385994852E-5</v>
      </c>
      <c r="AB39" s="73">
        <f t="shared" si="4"/>
        <v>-1.8922810588293583E-3</v>
      </c>
      <c r="AC39" s="73">
        <f t="shared" si="4"/>
        <v>2.1441172815482844E-5</v>
      </c>
      <c r="AD39" s="73">
        <f t="shared" si="4"/>
        <v>-1.5144387188323275E-3</v>
      </c>
      <c r="AE39" s="74">
        <f t="shared" si="4"/>
        <v>-1.5455279279865525E-3</v>
      </c>
    </row>
    <row r="40" spans="1:31" x14ac:dyDescent="0.3">
      <c r="A40" s="57" t="str">
        <f>GWP!A40</f>
        <v>Sludge_CF</v>
      </c>
      <c r="B40" s="72">
        <f t="shared" ref="B40:AE40" si="5">SUM(B26:B35)</f>
        <v>-5.8587406649939378E-4</v>
      </c>
      <c r="C40" s="73">
        <f t="shared" si="5"/>
        <v>-5.6744167716672473E-4</v>
      </c>
      <c r="D40" s="73">
        <f t="shared" si="5"/>
        <v>-5.1753076365873031E-4</v>
      </c>
      <c r="E40" s="73">
        <f t="shared" si="5"/>
        <v>-5.8739315958283964E-4</v>
      </c>
      <c r="F40" s="73">
        <f t="shared" si="5"/>
        <v>-4.352809086658587E-5</v>
      </c>
      <c r="G40" s="74">
        <f t="shared" si="5"/>
        <v>-6.1712017071408173E-4</v>
      </c>
      <c r="H40" s="72">
        <f t="shared" si="5"/>
        <v>-4.7880066755573111E-5</v>
      </c>
      <c r="I40" s="73">
        <f t="shared" si="5"/>
        <v>-4.8113398570012713E-5</v>
      </c>
      <c r="J40" s="73">
        <f t="shared" si="5"/>
        <v>-4.843534375162909E-5</v>
      </c>
      <c r="K40" s="73">
        <f t="shared" si="5"/>
        <v>-4.8313410896233986E-5</v>
      </c>
      <c r="L40" s="73">
        <f t="shared" si="5"/>
        <v>-4.7921952628633425E-5</v>
      </c>
      <c r="M40" s="74">
        <f t="shared" si="5"/>
        <v>-8.2889427864672911E-4</v>
      </c>
      <c r="N40" s="72">
        <f t="shared" si="5"/>
        <v>-8.6517568961241213E-4</v>
      </c>
      <c r="O40" s="73">
        <f t="shared" si="5"/>
        <v>-8.5540282373952083E-4</v>
      </c>
      <c r="P40" s="73">
        <f t="shared" si="5"/>
        <v>-9.1477284525143243E-4</v>
      </c>
      <c r="Q40" s="73">
        <f t="shared" si="5"/>
        <v>-8.8588058676934234E-4</v>
      </c>
      <c r="R40" s="73">
        <f t="shared" si="5"/>
        <v>1.5887426693772721E-6</v>
      </c>
      <c r="S40" s="74">
        <f t="shared" si="5"/>
        <v>-6.449094530346154E-4</v>
      </c>
      <c r="T40" s="72">
        <f t="shared" si="5"/>
        <v>-1.1611217931617446E-3</v>
      </c>
      <c r="U40" s="73">
        <f t="shared" si="5"/>
        <v>-1.2793435384788956E-3</v>
      </c>
      <c r="V40" s="73">
        <f t="shared" si="5"/>
        <v>-1.1237771894326415E-3</v>
      </c>
      <c r="W40" s="73">
        <f t="shared" si="5"/>
        <v>-1.2046596981944476E-3</v>
      </c>
      <c r="X40" s="73">
        <f t="shared" si="5"/>
        <v>-2.018720014099652E-5</v>
      </c>
      <c r="Y40" s="74">
        <f t="shared" si="5"/>
        <v>-1.0177798149100129E-3</v>
      </c>
      <c r="Z40" s="72">
        <f t="shared" si="5"/>
        <v>-5.5681691771977213E-3</v>
      </c>
      <c r="AA40" s="73">
        <f t="shared" si="5"/>
        <v>-5.6788481962577377E-3</v>
      </c>
      <c r="AB40" s="73">
        <f t="shared" si="5"/>
        <v>-5.6051753874874306E-3</v>
      </c>
      <c r="AC40" s="73">
        <f t="shared" si="5"/>
        <v>-5.6079005270498368E-3</v>
      </c>
      <c r="AD40" s="73">
        <f t="shared" si="5"/>
        <v>-5.244003706507524E-3</v>
      </c>
      <c r="AE40" s="74">
        <f t="shared" si="5"/>
        <v>-5.792783289816042E-3</v>
      </c>
    </row>
    <row r="41" spans="1:31" x14ac:dyDescent="0.3">
      <c r="A41" s="57" t="str">
        <f>GWP!A41</f>
        <v>Waste</v>
      </c>
      <c r="B41" s="72">
        <v>-5.9659698331310998E-6</v>
      </c>
      <c r="C41" s="73">
        <v>-5.97833655470236E-6</v>
      </c>
      <c r="D41" s="73">
        <v>-5.9658854499144E-6</v>
      </c>
      <c r="E41" s="73">
        <v>-1.89382222795305E-5</v>
      </c>
      <c r="F41" s="73">
        <v>-5.94832729785934E-6</v>
      </c>
      <c r="G41" s="74">
        <v>-5.9666131429999904E-6</v>
      </c>
      <c r="H41" s="72">
        <v>-3.1230834509482097E-5</v>
      </c>
      <c r="I41" s="73">
        <v>-3.11992177615636E-5</v>
      </c>
      <c r="J41" s="73">
        <v>-3.1266937415912799E-5</v>
      </c>
      <c r="K41" s="73">
        <v>-3.1227668343206602E-5</v>
      </c>
      <c r="L41" s="73">
        <v>-3.1306685919677198E-5</v>
      </c>
      <c r="M41" s="74">
        <v>-3.12349116771555E-5</v>
      </c>
      <c r="N41" s="72">
        <v>-2.09538189687924E-6</v>
      </c>
      <c r="O41" s="73">
        <v>-2.0911723274639302E-6</v>
      </c>
      <c r="P41" s="73">
        <v>-2.1278192845777699E-6</v>
      </c>
      <c r="Q41" s="73">
        <v>-7.9955312540367003E-6</v>
      </c>
      <c r="R41" s="73">
        <v>-2.1177483029701201E-6</v>
      </c>
      <c r="S41" s="74">
        <v>-2.0659782652249E-6</v>
      </c>
      <c r="T41" s="72">
        <v>-1.40835235442014E-5</v>
      </c>
      <c r="U41" s="73">
        <v>-1.41751101020319E-5</v>
      </c>
      <c r="V41" s="73">
        <v>-1.3948725846237999E-5</v>
      </c>
      <c r="W41" s="73">
        <v>-1.4193108388926299E-5</v>
      </c>
      <c r="X41" s="73">
        <v>-1.41050595348919E-5</v>
      </c>
      <c r="Y41" s="74">
        <v>-1.4251234606980799E-5</v>
      </c>
      <c r="Z41" s="72">
        <v>7.7045084312547296E-7</v>
      </c>
      <c r="AA41" s="73">
        <v>7.7057089756828697E-7</v>
      </c>
      <c r="AB41" s="73">
        <v>7.7205397558387305E-7</v>
      </c>
      <c r="AC41" s="73">
        <v>-4.0687458307201501E-5</v>
      </c>
      <c r="AD41" s="73">
        <v>7.73826007445562E-7</v>
      </c>
      <c r="AE41" s="74">
        <v>7.7478452286919E-7</v>
      </c>
    </row>
    <row r="42" spans="1:31" x14ac:dyDescent="0.3">
      <c r="A42" s="79" t="str">
        <f>GWP!A42</f>
        <v>Total</v>
      </c>
      <c r="B42" s="72">
        <f>SUM(B37:B41)</f>
        <v>5.9750731115600943E-4</v>
      </c>
      <c r="C42" s="73">
        <f t="shared" ref="C42:AE42" si="6">SUM(C37:C41)</f>
        <v>8.5669364663388094E-4</v>
      </c>
      <c r="D42" s="73">
        <f t="shared" si="6"/>
        <v>5.9706568842227028E-4</v>
      </c>
      <c r="E42" s="73">
        <f t="shared" si="6"/>
        <v>8.2782473135173092E-4</v>
      </c>
      <c r="F42" s="73">
        <f t="shared" si="6"/>
        <v>2.5693806818016248E-4</v>
      </c>
      <c r="G42" s="74">
        <f t="shared" si="6"/>
        <v>5.7160061285943932E-4</v>
      </c>
      <c r="H42" s="72">
        <f t="shared" si="6"/>
        <v>2.1718518786348857E-4</v>
      </c>
      <c r="I42" s="73">
        <f t="shared" si="6"/>
        <v>5.4693847928583494E-4</v>
      </c>
      <c r="J42" s="73">
        <f t="shared" si="6"/>
        <v>2.1168034757915578E-4</v>
      </c>
      <c r="K42" s="73">
        <f t="shared" si="6"/>
        <v>5.5611132323728544E-4</v>
      </c>
      <c r="L42" s="73">
        <f t="shared" si="6"/>
        <v>2.1010053101759406E-4</v>
      </c>
      <c r="M42" s="74">
        <f t="shared" si="6"/>
        <v>4.3233835285194048E-4</v>
      </c>
      <c r="N42" s="72">
        <f t="shared" si="6"/>
        <v>5.839794518735659E-4</v>
      </c>
      <c r="O42" s="73">
        <f t="shared" si="6"/>
        <v>8.4540577485193828E-4</v>
      </c>
      <c r="P42" s="73">
        <f t="shared" si="6"/>
        <v>5.8990553983523744E-4</v>
      </c>
      <c r="Q42" s="73">
        <f t="shared" si="6"/>
        <v>8.1369951008937263E-4</v>
      </c>
      <c r="R42" s="73">
        <f t="shared" si="6"/>
        <v>2.3422078496427597E-4</v>
      </c>
      <c r="S42" s="74">
        <f t="shared" si="6"/>
        <v>5.7575386466694734E-4</v>
      </c>
      <c r="T42" s="72">
        <f t="shared" si="6"/>
        <v>3.7189966906348482E-4</v>
      </c>
      <c r="U42" s="73">
        <f t="shared" si="6"/>
        <v>5.9708815400763657E-4</v>
      </c>
      <c r="V42" s="73">
        <f t="shared" si="6"/>
        <v>4.4718388435264621E-4</v>
      </c>
      <c r="W42" s="73">
        <f t="shared" si="6"/>
        <v>5.8194043806519304E-4</v>
      </c>
      <c r="X42" s="73">
        <f t="shared" si="6"/>
        <v>2.0644116580642534E-4</v>
      </c>
      <c r="Y42" s="74">
        <f t="shared" si="6"/>
        <v>3.9276980201399521E-4</v>
      </c>
      <c r="Z42" s="72">
        <f t="shared" si="6"/>
        <v>1.2700031580138418E-3</v>
      </c>
      <c r="AA42" s="73">
        <f t="shared" si="6"/>
        <v>2.7769974474589E-3</v>
      </c>
      <c r="AB42" s="73">
        <f t="shared" si="6"/>
        <v>8.7722393188758251E-4</v>
      </c>
      <c r="AC42" s="73">
        <f t="shared" si="6"/>
        <v>2.7345499794353368E-3</v>
      </c>
      <c r="AD42" s="73">
        <f t="shared" si="6"/>
        <v>1.1283947950615041E-3</v>
      </c>
      <c r="AE42" s="74">
        <f t="shared" si="6"/>
        <v>1.1761342130227506E-3</v>
      </c>
    </row>
    <row r="43" spans="1:31" x14ac:dyDescent="0.3">
      <c r="A43" s="79" t="str">
        <f>GWP!A43</f>
        <v>Err +</v>
      </c>
      <c r="B43" s="72">
        <v>2.7816314879025833E-4</v>
      </c>
      <c r="C43" s="73">
        <v>1.057413802191784E-3</v>
      </c>
      <c r="D43" s="73">
        <v>2.6946722359023076E-4</v>
      </c>
      <c r="E43" s="73">
        <v>1.1199887350485853E-3</v>
      </c>
      <c r="F43" s="73">
        <v>1.2216452300250805E-3</v>
      </c>
      <c r="G43" s="74">
        <v>2.7764802103511443E-4</v>
      </c>
      <c r="H43" s="72">
        <v>1.024621517556153E-3</v>
      </c>
      <c r="I43" s="73">
        <v>2.6823049155155472E-4</v>
      </c>
      <c r="J43" s="73">
        <v>9.9694749590199848E-4</v>
      </c>
      <c r="K43" s="73">
        <v>2.6367855216415223E-4</v>
      </c>
      <c r="L43" s="73">
        <v>9.9578079579274326E-4</v>
      </c>
      <c r="M43" s="74">
        <v>3.7751521593024762E-4</v>
      </c>
      <c r="N43" s="72">
        <v>2.7921932769598638E-4</v>
      </c>
      <c r="O43" s="73">
        <v>1.2087463559028995E-3</v>
      </c>
      <c r="P43" s="73">
        <v>2.8267687771449574E-4</v>
      </c>
      <c r="Q43" s="73">
        <v>1.2388006610375788E-3</v>
      </c>
      <c r="R43" s="73">
        <v>1.1931628105243291E-3</v>
      </c>
      <c r="S43" s="74">
        <v>2.684770534911381E-4</v>
      </c>
      <c r="T43" s="72">
        <v>5.4985482893354855E-4</v>
      </c>
      <c r="U43" s="73">
        <v>5.7133866917976782E-4</v>
      </c>
      <c r="V43" s="73">
        <v>4.4400623018390009E-4</v>
      </c>
      <c r="W43" s="73">
        <v>5.386726190190678E-4</v>
      </c>
      <c r="X43" s="73">
        <v>1.0637555052018604E-3</v>
      </c>
      <c r="Y43" s="74">
        <v>5.4116071400149026E-4</v>
      </c>
      <c r="Z43" s="72">
        <v>6.663688772497007E-4</v>
      </c>
      <c r="AA43" s="73">
        <v>6.3499647446389534E-4</v>
      </c>
      <c r="AB43" s="73">
        <v>6.8058844669186599E-4</v>
      </c>
      <c r="AC43" s="73">
        <v>6.5937754503350146E-4</v>
      </c>
      <c r="AD43" s="73">
        <v>9.7226351392244443E-4</v>
      </c>
      <c r="AE43" s="74">
        <v>7.1208417659241277E-4</v>
      </c>
    </row>
    <row r="44" spans="1:31" x14ac:dyDescent="0.3">
      <c r="A44" s="79" t="str">
        <f>GWP!A44</f>
        <v>Err -</v>
      </c>
      <c r="B44" s="76">
        <v>2.0455930526801951E-4</v>
      </c>
      <c r="C44" s="77">
        <v>1.0530602672755448E-3</v>
      </c>
      <c r="D44" s="77">
        <v>2.1850597216445264E-4</v>
      </c>
      <c r="E44" s="77">
        <v>1.0237913165241548E-3</v>
      </c>
      <c r="F44" s="77">
        <v>1.1491192873738358E-3</v>
      </c>
      <c r="G44" s="78">
        <v>1.9435965589927713E-4</v>
      </c>
      <c r="H44" s="76">
        <v>9.9966710016352145E-4</v>
      </c>
      <c r="I44" s="77">
        <v>1.8393442960341753E-4</v>
      </c>
      <c r="J44" s="77">
        <v>9.7181274363498796E-4</v>
      </c>
      <c r="K44" s="77">
        <v>1.9164376051176741E-4</v>
      </c>
      <c r="L44" s="77">
        <v>9.6343785206128864E-4</v>
      </c>
      <c r="M44" s="78">
        <v>3.6098431310390664E-4</v>
      </c>
      <c r="N44" s="76">
        <v>1.8551771660496954E-4</v>
      </c>
      <c r="O44" s="77">
        <v>1.0994404686728862E-3</v>
      </c>
      <c r="P44" s="77">
        <v>1.886464098045849E-4</v>
      </c>
      <c r="Q44" s="77">
        <v>1.2091200318680257E-3</v>
      </c>
      <c r="R44" s="77">
        <v>1.1869290902321741E-3</v>
      </c>
      <c r="S44" s="78">
        <v>1.9222083980370656E-4</v>
      </c>
      <c r="T44" s="76">
        <v>4.9336315419101382E-4</v>
      </c>
      <c r="U44" s="77">
        <v>6.0999151140143676E-4</v>
      </c>
      <c r="V44" s="77">
        <v>4.2462794601894912E-4</v>
      </c>
      <c r="W44" s="77">
        <v>5.4773125567802506E-4</v>
      </c>
      <c r="X44" s="77">
        <v>9.8059137237834415E-4</v>
      </c>
      <c r="Y44" s="78">
        <v>5.0194454177227325E-4</v>
      </c>
      <c r="Z44" s="76">
        <v>7.2228545462693324E-4</v>
      </c>
      <c r="AA44" s="77">
        <v>6.984347068664412E-4</v>
      </c>
      <c r="AB44" s="77">
        <v>7.3331732348734047E-4</v>
      </c>
      <c r="AC44" s="77">
        <v>7.9250672202091604E-4</v>
      </c>
      <c r="AD44" s="77">
        <v>9.7299021599438662E-4</v>
      </c>
      <c r="AE44" s="78">
        <v>6.8782324192630728E-4</v>
      </c>
    </row>
    <row r="45" spans="1:31" x14ac:dyDescent="0.3">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row>
    <row r="46" spans="1:31" x14ac:dyDescent="0.3">
      <c r="B46" s="164" t="s">
        <v>0</v>
      </c>
      <c r="C46" s="165"/>
      <c r="D46" s="165"/>
      <c r="E46" s="165"/>
      <c r="F46" s="165"/>
      <c r="G46" s="166"/>
      <c r="H46" s="164" t="s">
        <v>1</v>
      </c>
      <c r="I46" s="165"/>
      <c r="J46" s="165"/>
      <c r="K46" s="165"/>
      <c r="L46" s="165"/>
      <c r="M46" s="166"/>
      <c r="N46" s="164" t="s">
        <v>5</v>
      </c>
      <c r="O46" s="165"/>
      <c r="P46" s="165"/>
      <c r="Q46" s="165"/>
      <c r="R46" s="165"/>
      <c r="S46" s="166"/>
      <c r="T46" s="164" t="s">
        <v>6</v>
      </c>
      <c r="U46" s="165"/>
      <c r="V46" s="165"/>
      <c r="W46" s="165"/>
      <c r="X46" s="165"/>
      <c r="Y46" s="166"/>
      <c r="Z46" s="164" t="s">
        <v>7</v>
      </c>
      <c r="AA46" s="165"/>
      <c r="AB46" s="165"/>
      <c r="AC46" s="165"/>
      <c r="AD46" s="165"/>
      <c r="AE46" s="166"/>
    </row>
    <row r="47" spans="1:31" ht="27.6" x14ac:dyDescent="0.3">
      <c r="B47" s="81" t="str">
        <f t="shared" ref="B47:AE47" si="7">B4</f>
        <v>FW_sep.</v>
      </c>
      <c r="C47" s="82" t="str">
        <f t="shared" si="7"/>
        <v>FW_residual</v>
      </c>
      <c r="D47" s="82" t="str">
        <f t="shared" si="7"/>
        <v>FW_AD</v>
      </c>
      <c r="E47" s="82" t="str">
        <f t="shared" si="7"/>
        <v>FW_Inc</v>
      </c>
      <c r="F47" s="82" t="str">
        <f t="shared" si="7"/>
        <v>SS_AD_Inc</v>
      </c>
      <c r="G47" s="83" t="str">
        <f t="shared" si="7"/>
        <v>SS_AD_UOL</v>
      </c>
      <c r="H47" s="81" t="str">
        <f t="shared" si="7"/>
        <v>FW_sep.</v>
      </c>
      <c r="I47" s="82" t="str">
        <f t="shared" si="7"/>
        <v>FW_residual</v>
      </c>
      <c r="J47" s="82" t="str">
        <f t="shared" si="7"/>
        <v>FW_AD</v>
      </c>
      <c r="K47" s="82" t="str">
        <f t="shared" si="7"/>
        <v>FW_Inc</v>
      </c>
      <c r="L47" s="82" t="str">
        <f t="shared" si="7"/>
        <v>SS_AD_Inc</v>
      </c>
      <c r="M47" s="83" t="str">
        <f t="shared" si="7"/>
        <v>SS_AD_UOL</v>
      </c>
      <c r="N47" s="81" t="str">
        <f t="shared" si="7"/>
        <v>FW_sep.</v>
      </c>
      <c r="O47" s="82" t="str">
        <f t="shared" si="7"/>
        <v>FW_residual</v>
      </c>
      <c r="P47" s="82" t="str">
        <f t="shared" si="7"/>
        <v>FW_AD</v>
      </c>
      <c r="Q47" s="82" t="str">
        <f t="shared" si="7"/>
        <v>FW_Inc</v>
      </c>
      <c r="R47" s="82" t="str">
        <f t="shared" si="7"/>
        <v>SS_AD_Inc</v>
      </c>
      <c r="S47" s="83" t="str">
        <f t="shared" si="7"/>
        <v>SS_AD_UOL</v>
      </c>
      <c r="T47" s="81" t="str">
        <f t="shared" si="7"/>
        <v>FW_sep.</v>
      </c>
      <c r="U47" s="82" t="str">
        <f t="shared" si="7"/>
        <v>FW_residual</v>
      </c>
      <c r="V47" s="82" t="str">
        <f t="shared" si="7"/>
        <v>FW_AD</v>
      </c>
      <c r="W47" s="82" t="str">
        <f t="shared" si="7"/>
        <v>FW_Inc</v>
      </c>
      <c r="X47" s="82" t="str">
        <f t="shared" si="7"/>
        <v>SS_AD_Inc</v>
      </c>
      <c r="Y47" s="83" t="str">
        <f t="shared" si="7"/>
        <v>SS_AD_UOL</v>
      </c>
      <c r="Z47" s="81" t="str">
        <f t="shared" si="7"/>
        <v>FW_sep.</v>
      </c>
      <c r="AA47" s="82" t="str">
        <f t="shared" si="7"/>
        <v>FW_residual</v>
      </c>
      <c r="AB47" s="82" t="str">
        <f t="shared" si="7"/>
        <v>FW_AD</v>
      </c>
      <c r="AC47" s="82" t="str">
        <f t="shared" si="7"/>
        <v>FW_Inc</v>
      </c>
      <c r="AD47" s="82" t="str">
        <f t="shared" si="7"/>
        <v>SS_AD_Inc</v>
      </c>
      <c r="AE47" s="83" t="str">
        <f t="shared" si="7"/>
        <v>SS_AD_UOL</v>
      </c>
    </row>
    <row r="48" spans="1:31" x14ac:dyDescent="0.3">
      <c r="A48" s="57" t="str">
        <f>GWP!A48</f>
        <v>Baseline</v>
      </c>
      <c r="B48" s="69">
        <f t="shared" ref="B48:G48" si="8">B41</f>
        <v>-5.9659698331310998E-6</v>
      </c>
      <c r="C48" s="70">
        <f t="shared" si="8"/>
        <v>-5.97833655470236E-6</v>
      </c>
      <c r="D48" s="70">
        <f t="shared" si="8"/>
        <v>-5.9658854499144E-6</v>
      </c>
      <c r="E48" s="70">
        <f t="shared" si="8"/>
        <v>-1.89382222795305E-5</v>
      </c>
      <c r="F48" s="70">
        <f t="shared" si="8"/>
        <v>-5.94832729785934E-6</v>
      </c>
      <c r="G48" s="71">
        <f t="shared" si="8"/>
        <v>-5.9666131429999904E-6</v>
      </c>
      <c r="H48" s="69">
        <f t="shared" ref="H48:AE48" si="9">H42</f>
        <v>2.1718518786348857E-4</v>
      </c>
      <c r="I48" s="70">
        <f t="shared" si="9"/>
        <v>5.4693847928583494E-4</v>
      </c>
      <c r="J48" s="70">
        <f t="shared" si="9"/>
        <v>2.1168034757915578E-4</v>
      </c>
      <c r="K48" s="70">
        <f t="shared" si="9"/>
        <v>5.5611132323728544E-4</v>
      </c>
      <c r="L48" s="70">
        <f t="shared" si="9"/>
        <v>2.1010053101759406E-4</v>
      </c>
      <c r="M48" s="71">
        <f t="shared" si="9"/>
        <v>4.3233835285194048E-4</v>
      </c>
      <c r="N48" s="69">
        <f t="shared" si="9"/>
        <v>5.839794518735659E-4</v>
      </c>
      <c r="O48" s="70">
        <f t="shared" si="9"/>
        <v>8.4540577485193828E-4</v>
      </c>
      <c r="P48" s="70">
        <f t="shared" si="9"/>
        <v>5.8990553983523744E-4</v>
      </c>
      <c r="Q48" s="70">
        <f t="shared" si="9"/>
        <v>8.1369951008937263E-4</v>
      </c>
      <c r="R48" s="70">
        <f t="shared" si="9"/>
        <v>2.3422078496427597E-4</v>
      </c>
      <c r="S48" s="71">
        <f t="shared" si="9"/>
        <v>5.7575386466694734E-4</v>
      </c>
      <c r="T48" s="69">
        <f t="shared" si="9"/>
        <v>3.7189966906348482E-4</v>
      </c>
      <c r="U48" s="70">
        <f t="shared" si="9"/>
        <v>5.9708815400763657E-4</v>
      </c>
      <c r="V48" s="70">
        <f t="shared" si="9"/>
        <v>4.4718388435264621E-4</v>
      </c>
      <c r="W48" s="70">
        <f t="shared" si="9"/>
        <v>5.8194043806519304E-4</v>
      </c>
      <c r="X48" s="70">
        <f t="shared" si="9"/>
        <v>2.0644116580642534E-4</v>
      </c>
      <c r="Y48" s="71">
        <f t="shared" si="9"/>
        <v>3.9276980201399521E-4</v>
      </c>
      <c r="Z48" s="69">
        <f t="shared" si="9"/>
        <v>1.2700031580138418E-3</v>
      </c>
      <c r="AA48" s="70">
        <f t="shared" si="9"/>
        <v>2.7769974474589E-3</v>
      </c>
      <c r="AB48" s="70">
        <f t="shared" si="9"/>
        <v>8.7722393188758251E-4</v>
      </c>
      <c r="AC48" s="70">
        <f t="shared" si="9"/>
        <v>2.7345499794353368E-3</v>
      </c>
      <c r="AD48" s="70">
        <f t="shared" si="9"/>
        <v>1.1283947950615041E-3</v>
      </c>
      <c r="AE48" s="71">
        <f t="shared" si="9"/>
        <v>1.1761342130227506E-3</v>
      </c>
    </row>
    <row r="49" spans="1:31" x14ac:dyDescent="0.3">
      <c r="A49" s="57" t="str">
        <f>GWP!A49</f>
        <v>LDPE</v>
      </c>
      <c r="B49" s="72">
        <v>2.5831048636661959E-5</v>
      </c>
      <c r="C49" s="73">
        <v>2.581069785488568E-5</v>
      </c>
      <c r="D49" s="73">
        <v>2.5822839253789719E-5</v>
      </c>
      <c r="E49" s="73">
        <v>1.2816915073168299E-5</v>
      </c>
      <c r="F49" s="73">
        <v>2.582275831523673E-5</v>
      </c>
      <c r="G49" s="74">
        <v>2.5798441675032701E-5</v>
      </c>
      <c r="H49" s="72">
        <v>5.5388388009620248E-7</v>
      </c>
      <c r="I49" s="73">
        <v>5.855006280146993E-7</v>
      </c>
      <c r="J49" s="73">
        <v>5.1778097366550008E-7</v>
      </c>
      <c r="K49" s="73">
        <v>5.5705004637169795E-7</v>
      </c>
      <c r="L49" s="73">
        <v>4.7803246990110103E-7</v>
      </c>
      <c r="M49" s="74">
        <v>5.4980671242279905E-7</v>
      </c>
      <c r="N49" s="72">
        <v>2.9689336492699061E-5</v>
      </c>
      <c r="O49" s="73">
        <v>2.9693546062114368E-5</v>
      </c>
      <c r="P49" s="73">
        <v>2.965689910500053E-5</v>
      </c>
      <c r="Q49" s="73">
        <v>2.3789187135541599E-5</v>
      </c>
      <c r="R49" s="73">
        <v>2.9666970086608181E-5</v>
      </c>
      <c r="S49" s="74">
        <v>2.9718740124353398E-5</v>
      </c>
      <c r="T49" s="72">
        <v>1.7701194845376899E-5</v>
      </c>
      <c r="U49" s="73">
        <v>1.7609608287546398E-5</v>
      </c>
      <c r="V49" s="73">
        <v>1.78359925433403E-5</v>
      </c>
      <c r="W49" s="73">
        <v>1.7591610000652002E-5</v>
      </c>
      <c r="X49" s="73">
        <v>1.7679658854686399E-5</v>
      </c>
      <c r="Y49" s="74">
        <v>1.7533483782597502E-5</v>
      </c>
      <c r="Z49" s="72">
        <v>3.2555169232703774E-5</v>
      </c>
      <c r="AA49" s="73">
        <v>3.2555289287146588E-5</v>
      </c>
      <c r="AB49" s="73">
        <v>3.2556772365162175E-5</v>
      </c>
      <c r="AC49" s="73">
        <v>-8.9027399176232013E-6</v>
      </c>
      <c r="AD49" s="73">
        <v>3.2558544397023862E-5</v>
      </c>
      <c r="AE49" s="74">
        <v>3.255950291244749E-5</v>
      </c>
    </row>
    <row r="50" spans="1:31" x14ac:dyDescent="0.3">
      <c r="A50" s="57" t="str">
        <f>GWP!A50</f>
        <v>PP</v>
      </c>
      <c r="B50" s="72">
        <v>1.3578816673830159E-5</v>
      </c>
      <c r="C50" s="73">
        <v>1.355846589205388E-5</v>
      </c>
      <c r="D50" s="73">
        <v>1.3570607290957919E-5</v>
      </c>
      <c r="E50" s="73">
        <v>5.6468311033649888E-7</v>
      </c>
      <c r="F50" s="73">
        <v>1.357052635240493E-5</v>
      </c>
      <c r="G50" s="74">
        <v>1.35462097122009E-5</v>
      </c>
      <c r="H50" s="72">
        <v>-1.1698348082735597E-5</v>
      </c>
      <c r="I50" s="73">
        <v>-1.16667313348171E-5</v>
      </c>
      <c r="J50" s="73">
        <v>-1.17344509891663E-5</v>
      </c>
      <c r="K50" s="73">
        <v>-1.1695181916460102E-5</v>
      </c>
      <c r="L50" s="73">
        <v>-1.1774199492930699E-5</v>
      </c>
      <c r="M50" s="74">
        <v>-1.1702425250409001E-5</v>
      </c>
      <c r="N50" s="72">
        <v>1.7437104529867261E-5</v>
      </c>
      <c r="O50" s="73">
        <v>1.7441314099282568E-5</v>
      </c>
      <c r="P50" s="73">
        <v>1.740466714216873E-5</v>
      </c>
      <c r="Q50" s="73">
        <v>1.1536955172709799E-5</v>
      </c>
      <c r="R50" s="73">
        <v>1.7414738123776381E-5</v>
      </c>
      <c r="S50" s="74">
        <v>1.7466508161521598E-5</v>
      </c>
      <c r="T50" s="72">
        <v>5.4489628825450992E-6</v>
      </c>
      <c r="U50" s="73">
        <v>5.3573763247146E-6</v>
      </c>
      <c r="V50" s="73">
        <v>5.5837605805085005E-6</v>
      </c>
      <c r="W50" s="73">
        <v>5.3393780378202006E-6</v>
      </c>
      <c r="X50" s="73">
        <v>5.4274268918545996E-6</v>
      </c>
      <c r="Y50" s="74">
        <v>5.2812518197657004E-6</v>
      </c>
      <c r="Z50" s="72">
        <v>2.0302937269871974E-5</v>
      </c>
      <c r="AA50" s="73">
        <v>2.0303057324314788E-5</v>
      </c>
      <c r="AB50" s="73">
        <v>2.0304540402330372E-5</v>
      </c>
      <c r="AC50" s="73">
        <v>-2.1154971880455001E-5</v>
      </c>
      <c r="AD50" s="73">
        <v>2.0306312434192062E-5</v>
      </c>
      <c r="AE50" s="74">
        <v>2.030727094961569E-5</v>
      </c>
    </row>
    <row r="51" spans="1:31" x14ac:dyDescent="0.3">
      <c r="A51" s="57" t="str">
        <f>GWP!A51</f>
        <v>PUR</v>
      </c>
      <c r="B51" s="72">
        <v>2.935875356363527E-4</v>
      </c>
      <c r="C51" s="73">
        <v>2.9356718485457642E-4</v>
      </c>
      <c r="D51" s="73">
        <v>2.9357932625348042E-4</v>
      </c>
      <c r="E51" s="73">
        <v>2.80573402072859E-4</v>
      </c>
      <c r="F51" s="73">
        <v>2.9357924531492747E-4</v>
      </c>
      <c r="G51" s="74">
        <v>2.935549286747234E-4</v>
      </c>
      <c r="H51" s="72">
        <v>2.6831037087978691E-4</v>
      </c>
      <c r="I51" s="73">
        <v>2.6834198762770543E-4</v>
      </c>
      <c r="J51" s="73">
        <v>2.6827426797335622E-4</v>
      </c>
      <c r="K51" s="73">
        <v>2.6831353704606241E-4</v>
      </c>
      <c r="L51" s="73">
        <v>2.6823451946959181E-4</v>
      </c>
      <c r="M51" s="74">
        <v>2.683062937121135E-4</v>
      </c>
      <c r="N51" s="72">
        <v>2.9744582349238981E-4</v>
      </c>
      <c r="O51" s="73">
        <v>2.9745003306180508E-4</v>
      </c>
      <c r="P51" s="73">
        <v>2.9741338610469125E-4</v>
      </c>
      <c r="Q51" s="73">
        <v>2.9154567413523233E-4</v>
      </c>
      <c r="R51" s="73">
        <v>2.9742345708629888E-4</v>
      </c>
      <c r="S51" s="74">
        <v>2.9747522712404413E-4</v>
      </c>
      <c r="T51" s="72">
        <v>2.8545768184506763E-4</v>
      </c>
      <c r="U51" s="73">
        <v>2.8536609528723714E-4</v>
      </c>
      <c r="V51" s="73">
        <v>2.8559247954303103E-4</v>
      </c>
      <c r="W51" s="73">
        <v>2.853480970003427E-4</v>
      </c>
      <c r="X51" s="73">
        <v>2.854361458543771E-4</v>
      </c>
      <c r="Y51" s="74">
        <v>2.852899707822882E-4</v>
      </c>
      <c r="Z51" s="72">
        <v>3.0031165623239448E-4</v>
      </c>
      <c r="AA51" s="73">
        <v>3.0031177628683732E-4</v>
      </c>
      <c r="AB51" s="73">
        <v>3.0031325936485291E-4</v>
      </c>
      <c r="AC51" s="73">
        <v>2.5885374708206751E-4</v>
      </c>
      <c r="AD51" s="73">
        <v>3.003150313967146E-4</v>
      </c>
      <c r="AE51" s="74">
        <v>3.0031598991213821E-4</v>
      </c>
    </row>
    <row r="52" spans="1:31" x14ac:dyDescent="0.3">
      <c r="A52" s="57" t="str">
        <f>GWP!A52</f>
        <v>PHA1</v>
      </c>
      <c r="B52" s="72">
        <v>2.2604902782730291E-4</v>
      </c>
      <c r="C52" s="73">
        <v>2.2603666110573164E-4</v>
      </c>
      <c r="D52" s="73">
        <v>2.2604911221051961E-4</v>
      </c>
      <c r="E52" s="73">
        <v>2.130767753809035E-4</v>
      </c>
      <c r="F52" s="73">
        <v>2.2606667036257467E-4</v>
      </c>
      <c r="G52" s="74">
        <v>2.2604838451743402E-4</v>
      </c>
      <c r="H52" s="72">
        <v>2.0078416315095192E-4</v>
      </c>
      <c r="I52" s="73">
        <v>2.0081577989887041E-4</v>
      </c>
      <c r="J52" s="73">
        <v>2.007480602445212E-4</v>
      </c>
      <c r="K52" s="73">
        <v>2.0078732931722742E-4</v>
      </c>
      <c r="L52" s="73">
        <v>2.0070831174075682E-4</v>
      </c>
      <c r="M52" s="74">
        <v>2.0078008598327851E-4</v>
      </c>
      <c r="N52" s="72">
        <v>2.2991961576355476E-4</v>
      </c>
      <c r="O52" s="73">
        <v>2.2992382533297009E-4</v>
      </c>
      <c r="P52" s="73">
        <v>2.2988717837585623E-4</v>
      </c>
      <c r="Q52" s="73">
        <v>2.2401946640639731E-4</v>
      </c>
      <c r="R52" s="73">
        <v>2.2989724935746389E-4</v>
      </c>
      <c r="S52" s="74">
        <v>2.2994901939520912E-4</v>
      </c>
      <c r="T52" s="72">
        <v>2.1793147411623261E-4</v>
      </c>
      <c r="U52" s="73">
        <v>2.178398875584021E-4</v>
      </c>
      <c r="V52" s="73">
        <v>2.1806627181419601E-4</v>
      </c>
      <c r="W52" s="73">
        <v>2.1782188927150771E-4</v>
      </c>
      <c r="X52" s="73">
        <v>2.1790993812554211E-4</v>
      </c>
      <c r="Y52" s="74">
        <v>2.1776376305345321E-4</v>
      </c>
      <c r="Z52" s="72">
        <v>2.3278544850355949E-4</v>
      </c>
      <c r="AA52" s="73">
        <v>2.327855685580023E-4</v>
      </c>
      <c r="AB52" s="73">
        <v>2.3278705163601787E-4</v>
      </c>
      <c r="AC52" s="73">
        <v>1.9132753935323252E-4</v>
      </c>
      <c r="AD52" s="73">
        <v>2.3278882366787956E-4</v>
      </c>
      <c r="AE52" s="74">
        <v>2.3278978218330319E-4</v>
      </c>
    </row>
    <row r="53" spans="1:31" x14ac:dyDescent="0.3">
      <c r="A53" s="57" t="str">
        <f>GWP!A53</f>
        <v>PHA2</v>
      </c>
      <c r="B53" s="72">
        <v>3.4299230830181889E-4</v>
      </c>
      <c r="C53" s="73">
        <v>3.4297994158024762E-4</v>
      </c>
      <c r="D53" s="73">
        <v>3.4299239268503561E-4</v>
      </c>
      <c r="E53" s="73">
        <v>3.3002005585541951E-4</v>
      </c>
      <c r="F53" s="73">
        <v>3.4300995083709062E-4</v>
      </c>
      <c r="G53" s="74">
        <v>3.4299166499194997E-4</v>
      </c>
      <c r="H53" s="72">
        <v>3.1772744362546787E-4</v>
      </c>
      <c r="I53" s="73">
        <v>3.1775906037338639E-4</v>
      </c>
      <c r="J53" s="73">
        <v>3.1769134071903718E-4</v>
      </c>
      <c r="K53" s="73">
        <v>3.1773060979174337E-4</v>
      </c>
      <c r="L53" s="73">
        <v>3.1765159221527276E-4</v>
      </c>
      <c r="M53" s="74">
        <v>3.1772336645779446E-4</v>
      </c>
      <c r="N53" s="72">
        <v>3.4686289623807076E-4</v>
      </c>
      <c r="O53" s="73">
        <v>3.4686710580748603E-4</v>
      </c>
      <c r="P53" s="73">
        <v>3.4683045885037221E-4</v>
      </c>
      <c r="Q53" s="73">
        <v>3.4096274688091328E-4</v>
      </c>
      <c r="R53" s="73">
        <v>3.4684052983197984E-4</v>
      </c>
      <c r="S53" s="74">
        <v>3.4689229986972509E-4</v>
      </c>
      <c r="T53" s="72">
        <v>3.3487475459074859E-4</v>
      </c>
      <c r="U53" s="73">
        <v>3.347831680329181E-4</v>
      </c>
      <c r="V53" s="73">
        <v>3.3500955228871199E-4</v>
      </c>
      <c r="W53" s="73">
        <v>3.3476516974602366E-4</v>
      </c>
      <c r="X53" s="73">
        <v>3.3485321860005806E-4</v>
      </c>
      <c r="Y53" s="74">
        <v>3.3470704352796916E-4</v>
      </c>
      <c r="Z53" s="72">
        <v>3.4972872897807544E-4</v>
      </c>
      <c r="AA53" s="73">
        <v>3.4972884903251828E-4</v>
      </c>
      <c r="AB53" s="73">
        <v>3.4973033211053387E-4</v>
      </c>
      <c r="AC53" s="73">
        <v>3.0827081982774847E-4</v>
      </c>
      <c r="AD53" s="73">
        <v>3.4973210414239556E-4</v>
      </c>
      <c r="AE53" s="74">
        <v>3.4973306265781917E-4</v>
      </c>
    </row>
    <row r="54" spans="1:31" x14ac:dyDescent="0.3">
      <c r="A54" s="57" t="str">
        <f>GWP!A54</f>
        <v>PHA3</v>
      </c>
      <c r="B54" s="72">
        <v>3.8794847423107888E-4</v>
      </c>
      <c r="C54" s="73">
        <v>3.8793610750950761E-4</v>
      </c>
      <c r="D54" s="73">
        <v>3.879485586142956E-4</v>
      </c>
      <c r="E54" s="73">
        <v>3.749762217846795E-4</v>
      </c>
      <c r="F54" s="73">
        <v>3.8796611676635061E-4</v>
      </c>
      <c r="G54" s="74">
        <v>3.8794783092120996E-4</v>
      </c>
      <c r="H54" s="72">
        <v>3.6268360955472786E-4</v>
      </c>
      <c r="I54" s="73">
        <v>3.6271522630264638E-4</v>
      </c>
      <c r="J54" s="73">
        <v>3.6264750664829717E-4</v>
      </c>
      <c r="K54" s="73">
        <v>3.6268677572100336E-4</v>
      </c>
      <c r="L54" s="73">
        <v>3.6260775814453276E-4</v>
      </c>
      <c r="M54" s="74">
        <v>3.6267953238705445E-4</v>
      </c>
      <c r="N54" s="72">
        <v>3.9181906216733076E-4</v>
      </c>
      <c r="O54" s="73">
        <v>3.9182327173674603E-4</v>
      </c>
      <c r="P54" s="73">
        <v>3.917866247796322E-4</v>
      </c>
      <c r="Q54" s="73">
        <v>3.8591891281017327E-4</v>
      </c>
      <c r="R54" s="73">
        <v>3.9179669576123983E-4</v>
      </c>
      <c r="S54" s="74">
        <v>3.9184846579898508E-4</v>
      </c>
      <c r="T54" s="72">
        <v>3.7983092052000858E-4</v>
      </c>
      <c r="U54" s="73">
        <v>3.7973933396217809E-4</v>
      </c>
      <c r="V54" s="73">
        <v>3.7996571821797198E-4</v>
      </c>
      <c r="W54" s="73">
        <v>3.7972133567528365E-4</v>
      </c>
      <c r="X54" s="73">
        <v>3.7980938452931805E-4</v>
      </c>
      <c r="Y54" s="74">
        <v>3.7966320945722915E-4</v>
      </c>
      <c r="Z54" s="72">
        <v>3.9468489490733543E-4</v>
      </c>
      <c r="AA54" s="73">
        <v>3.9468501496177827E-4</v>
      </c>
      <c r="AB54" s="73">
        <v>3.9468649803979386E-4</v>
      </c>
      <c r="AC54" s="73">
        <v>3.5322698575700846E-4</v>
      </c>
      <c r="AD54" s="73">
        <v>3.9468827007165555E-4</v>
      </c>
      <c r="AE54" s="74">
        <v>3.9468922858707916E-4</v>
      </c>
    </row>
    <row r="55" spans="1:31" x14ac:dyDescent="0.3">
      <c r="A55" s="57" t="str">
        <f>GWP!A55</f>
        <v>Low CH4 leaking (biorefinery + CF)</v>
      </c>
      <c r="B55" s="72">
        <v>6.0702024091486878E-4</v>
      </c>
      <c r="C55" s="73">
        <v>8.521193877114938E-4</v>
      </c>
      <c r="D55" s="73">
        <v>6.0239528933585338E-4</v>
      </c>
      <c r="E55" s="73">
        <v>8.1206938660328552E-4</v>
      </c>
      <c r="F55" s="73">
        <v>2.9707364349545231E-4</v>
      </c>
      <c r="G55" s="74">
        <v>5.7117329982978287E-4</v>
      </c>
      <c r="H55" s="72">
        <v>2.185121585948934E-4</v>
      </c>
      <c r="I55" s="73">
        <v>5.6411517859814204E-4</v>
      </c>
      <c r="J55" s="73">
        <v>2.1979252671695983E-4</v>
      </c>
      <c r="K55" s="73">
        <v>5.5486811054506543E-4</v>
      </c>
      <c r="L55" s="73">
        <v>2.2411948121736427E-4</v>
      </c>
      <c r="M55" s="74">
        <v>4.2493623820605731E-4</v>
      </c>
      <c r="N55" s="72">
        <v>5.8593116145611197E-4</v>
      </c>
      <c r="O55" s="73">
        <v>8.9518356693752245E-4</v>
      </c>
      <c r="P55" s="73">
        <v>5.91504053954514E-4</v>
      </c>
      <c r="Q55" s="73">
        <v>8.5484196322852977E-4</v>
      </c>
      <c r="R55" s="73">
        <v>3.0300512698810473E-4</v>
      </c>
      <c r="S55" s="74">
        <v>5.7348434155595537E-4</v>
      </c>
      <c r="T55" s="72">
        <v>3.7587691169933959E-4</v>
      </c>
      <c r="U55" s="73">
        <v>5.897102297206736E-4</v>
      </c>
      <c r="V55" s="73">
        <v>4.4454160720501398E-4</v>
      </c>
      <c r="W55" s="73">
        <v>5.8228386198315028E-4</v>
      </c>
      <c r="X55" s="73">
        <v>2.1343096436941868E-4</v>
      </c>
      <c r="Y55" s="74">
        <v>3.699536076564485E-4</v>
      </c>
      <c r="Z55" s="72">
        <v>1.270933485683015E-3</v>
      </c>
      <c r="AA55" s="73">
        <v>2.7597114904241039E-3</v>
      </c>
      <c r="AB55" s="73">
        <v>8.6121091624614292E-4</v>
      </c>
      <c r="AC55" s="73">
        <v>2.7651711818868991E-3</v>
      </c>
      <c r="AD55" s="73">
        <v>1.1135373933148884E-3</v>
      </c>
      <c r="AE55" s="74">
        <v>1.1567902462605519E-3</v>
      </c>
    </row>
    <row r="56" spans="1:31" x14ac:dyDescent="0.3">
      <c r="A56" s="57" t="str">
        <f>GWP!A56</f>
        <v>Biogas upgrading (biorefinery + CF)</v>
      </c>
      <c r="B56" s="72">
        <v>5.0319766441074944E-4</v>
      </c>
      <c r="C56" s="73">
        <v>8.7943169988261352E-4</v>
      </c>
      <c r="D56" s="73">
        <v>4.9431647793256003E-4</v>
      </c>
      <c r="E56" s="73">
        <v>8.2902667581701039E-4</v>
      </c>
      <c r="F56" s="73">
        <v>1.6029920886378218E-4</v>
      </c>
      <c r="G56" s="74">
        <v>4.9315795316757041E-4</v>
      </c>
      <c r="H56" s="72">
        <v>1.8365623743659215E-4</v>
      </c>
      <c r="I56" s="73">
        <v>5.8872177075528333E-4</v>
      </c>
      <c r="J56" s="73">
        <v>1.8473789153213241E-4</v>
      </c>
      <c r="K56" s="73">
        <v>5.7948431188179915E-4</v>
      </c>
      <c r="L56" s="73">
        <v>1.8938742931003393E-4</v>
      </c>
      <c r="M56" s="74">
        <v>3.9007258838446885E-4</v>
      </c>
      <c r="N56" s="72">
        <v>5.4332887907957729E-4</v>
      </c>
      <c r="O56" s="73">
        <v>9.1852595596889346E-4</v>
      </c>
      <c r="P56" s="73">
        <v>5.4499438421885284E-4</v>
      </c>
      <c r="Q56" s="73">
        <v>8.8472030292745252E-4</v>
      </c>
      <c r="R56" s="73">
        <v>2.2919175753641598E-4</v>
      </c>
      <c r="S56" s="74">
        <v>5.3509514342076363E-4</v>
      </c>
      <c r="T56" s="72">
        <v>4.2669043369000581E-4</v>
      </c>
      <c r="U56" s="73">
        <v>6.4086738362752887E-4</v>
      </c>
      <c r="V56" s="73">
        <v>4.1329048523491618E-4</v>
      </c>
      <c r="W56" s="73">
        <v>6.3317115592997583E-4</v>
      </c>
      <c r="X56" s="73">
        <v>2.6420887890222952E-4</v>
      </c>
      <c r="Y56" s="74">
        <v>4.2158088796111974E-4</v>
      </c>
      <c r="Z56" s="72">
        <v>1.2390516822139484E-3</v>
      </c>
      <c r="AA56" s="73">
        <v>2.7973751881222556E-3</v>
      </c>
      <c r="AB56" s="73">
        <v>8.064102687253533E-4</v>
      </c>
      <c r="AC56" s="73">
        <v>2.8026449223532818E-3</v>
      </c>
      <c r="AD56" s="73">
        <v>1.0664586633608393E-3</v>
      </c>
      <c r="AE56" s="74">
        <v>1.1095792972995453E-3</v>
      </c>
    </row>
    <row r="57" spans="1:31" x14ac:dyDescent="0.3">
      <c r="A57" s="57" t="str">
        <f>GWP!A57</f>
        <v>Low CH4 leaking (only biorefinery)</v>
      </c>
      <c r="B57" s="72">
        <v>5.633304421562256E-4</v>
      </c>
      <c r="C57" s="73">
        <v>8.5798994961575265E-4</v>
      </c>
      <c r="D57" s="73">
        <v>5.7316251494764453E-4</v>
      </c>
      <c r="E57" s="73">
        <v>7.8015451303051089E-4</v>
      </c>
      <c r="F57" s="73">
        <v>2.5724469158809452E-4</v>
      </c>
      <c r="G57" s="74">
        <v>6.8701401520438756E-4</v>
      </c>
      <c r="H57" s="72">
        <v>2.1859204815687119E-4</v>
      </c>
      <c r="I57" s="73">
        <v>5.6227027517574007E-4</v>
      </c>
      <c r="J57" s="73">
        <v>2.0796044331084442E-4</v>
      </c>
      <c r="K57" s="73">
        <v>5.5585683069056492E-4</v>
      </c>
      <c r="L57" s="73">
        <v>2.0155101618754399E-4</v>
      </c>
      <c r="M57" s="74">
        <v>5.0104570573419719E-4</v>
      </c>
      <c r="N57" s="72">
        <v>5.6771626500656933E-4</v>
      </c>
      <c r="O57" s="73">
        <v>9.7773355433281701E-4</v>
      </c>
      <c r="P57" s="73">
        <v>4.5512234602188147E-4</v>
      </c>
      <c r="Q57" s="73">
        <v>9.1570980290531711E-4</v>
      </c>
      <c r="R57" s="73">
        <v>2.3342819493130302E-4</v>
      </c>
      <c r="S57" s="74">
        <v>5.6531958216977734E-4</v>
      </c>
      <c r="T57" s="72">
        <v>3.3053873013834064E-4</v>
      </c>
      <c r="U57" s="73">
        <v>5.0205326895226695E-4</v>
      </c>
      <c r="V57" s="73">
        <v>5.7177797954692435E-4</v>
      </c>
      <c r="W57" s="73">
        <v>5.3341121869522948E-4</v>
      </c>
      <c r="X57" s="73">
        <v>2.0713176205383878E-4</v>
      </c>
      <c r="Y57" s="74">
        <v>6.2136585141674529E-4</v>
      </c>
      <c r="Z57" s="72">
        <v>1.3190468315000656E-3</v>
      </c>
      <c r="AA57" s="73">
        <v>2.7561587090404334E-3</v>
      </c>
      <c r="AB57" s="73">
        <v>1.0440945429643794E-3</v>
      </c>
      <c r="AC57" s="73">
        <v>2.8733429728356628E-3</v>
      </c>
      <c r="AD57" s="73">
        <v>1.0599014104179568E-3</v>
      </c>
      <c r="AE57" s="74">
        <v>1.1546354335884913E-3</v>
      </c>
    </row>
    <row r="58" spans="1:31" x14ac:dyDescent="0.3">
      <c r="A58" s="57" t="str">
        <f>GWP!A58</f>
        <v>Biogas upgrading (only biorefinery)</v>
      </c>
      <c r="B58" s="72">
        <v>6.1940107194324466E-4</v>
      </c>
      <c r="C58" s="73">
        <v>8.6685836800668196E-4</v>
      </c>
      <c r="D58" s="73">
        <v>7.665713129242506E-4</v>
      </c>
      <c r="E58" s="73">
        <v>7.8013304577764287E-4</v>
      </c>
      <c r="F58" s="73">
        <v>3.7519216965704145E-4</v>
      </c>
      <c r="G58" s="74">
        <v>7.8850542022724569E-4</v>
      </c>
      <c r="H58" s="72">
        <v>2.6737695189294001E-4</v>
      </c>
      <c r="I58" s="73">
        <v>6.1135250896830349E-4</v>
      </c>
      <c r="J58" s="73">
        <v>2.5695539871045133E-4</v>
      </c>
      <c r="K58" s="73">
        <v>6.0487286468235307E-4</v>
      </c>
      <c r="L58" s="73">
        <v>2.5009288960113759E-4</v>
      </c>
      <c r="M58" s="74">
        <v>5.5004761123747113E-4</v>
      </c>
      <c r="N58" s="72">
        <v>6.7703306193654667E-4</v>
      </c>
      <c r="O58" s="73">
        <v>1.00363509802513E-3</v>
      </c>
      <c r="P58" s="73">
        <v>6.5001202943600718E-4</v>
      </c>
      <c r="Q58" s="73">
        <v>9.7068319694350487E-4</v>
      </c>
      <c r="R58" s="73">
        <v>3.1052716606667029E-4</v>
      </c>
      <c r="S58" s="74">
        <v>5.7064613594394475E-4</v>
      </c>
      <c r="T58" s="72">
        <v>4.0319574165352762E-4</v>
      </c>
      <c r="U58" s="73">
        <v>5.7502089402014945E-4</v>
      </c>
      <c r="V58" s="73">
        <v>6.4439891304040415E-4</v>
      </c>
      <c r="W58" s="73">
        <v>6.0609799838830551E-4</v>
      </c>
      <c r="X58" s="73">
        <v>2.7972945809688209E-4</v>
      </c>
      <c r="Y58" s="74">
        <v>6.9489615636659228E-4</v>
      </c>
      <c r="Z58" s="72">
        <v>1.377204245307318E-3</v>
      </c>
      <c r="AA58" s="73">
        <v>2.8147026351878265E-3</v>
      </c>
      <c r="AB58" s="73">
        <v>1.1021827589042139E-3</v>
      </c>
      <c r="AC58" s="73">
        <v>2.931696843548002E-3</v>
      </c>
      <c r="AD58" s="73">
        <v>1.1439531329204553E-3</v>
      </c>
      <c r="AE58" s="74">
        <v>1.2395293425513018E-3</v>
      </c>
    </row>
    <row r="59" spans="1:31" x14ac:dyDescent="0.3">
      <c r="A59" s="57" t="str">
        <f>GWP!A59</f>
        <v>Average electricity</v>
      </c>
      <c r="B59" s="72">
        <v>6.0605409638163983E-4</v>
      </c>
      <c r="C59" s="73">
        <v>8.4298064899974512E-4</v>
      </c>
      <c r="D59" s="73">
        <v>5.9744908457090486E-4</v>
      </c>
      <c r="E59" s="73">
        <v>7.7925103098836108E-4</v>
      </c>
      <c r="F59" s="73">
        <v>2.6366423023210821E-4</v>
      </c>
      <c r="G59" s="74">
        <v>5.6378738203885395E-4</v>
      </c>
      <c r="H59" s="72">
        <v>2.5793352134722186E-4</v>
      </c>
      <c r="I59" s="73">
        <v>9.5042027809135387E-4</v>
      </c>
      <c r="J59" s="73">
        <v>2.6190531399514466E-4</v>
      </c>
      <c r="K59" s="73">
        <v>9.3350818901513785E-4</v>
      </c>
      <c r="L59" s="73">
        <v>2.6239328688029728E-4</v>
      </c>
      <c r="M59" s="74">
        <v>5.2972343473799794E-4</v>
      </c>
      <c r="N59" s="72">
        <v>7.6145619323182798E-4</v>
      </c>
      <c r="O59" s="73">
        <v>9.3176951612194503E-4</v>
      </c>
      <c r="P59" s="73">
        <v>7.6742150102157103E-4</v>
      </c>
      <c r="Q59" s="73">
        <v>8.6150450991540604E-4</v>
      </c>
      <c r="R59" s="73">
        <v>5.5548908749000325E-4</v>
      </c>
      <c r="S59" s="74">
        <v>7.1150467775949085E-4</v>
      </c>
      <c r="T59" s="72">
        <v>2.9190335654212529E-4</v>
      </c>
      <c r="U59" s="73">
        <v>6.1855655827111524E-4</v>
      </c>
      <c r="V59" s="73">
        <v>6.4621646597428012E-4</v>
      </c>
      <c r="W59" s="73">
        <v>6.1204836184125522E-4</v>
      </c>
      <c r="X59" s="73">
        <v>1.4130184262424469E-4</v>
      </c>
      <c r="Y59" s="74">
        <v>2.8234336599299557E-4</v>
      </c>
      <c r="Z59" s="72">
        <v>1.3203322292763666E-3</v>
      </c>
      <c r="AA59" s="73">
        <v>2.7988183769187785E-3</v>
      </c>
      <c r="AB59" s="73">
        <v>9.2189830049706971E-4</v>
      </c>
      <c r="AC59" s="73">
        <v>2.8760306633034615E-3</v>
      </c>
      <c r="AD59" s="73">
        <v>1.1578480240343801E-3</v>
      </c>
      <c r="AE59" s="74">
        <v>1.189572481391929E-3</v>
      </c>
    </row>
    <row r="60" spans="1:31" x14ac:dyDescent="0.3">
      <c r="A60" s="57" t="str">
        <f>GWP!A60</f>
        <v>Average space heating</v>
      </c>
      <c r="B60" s="84">
        <v>6.0703434413732606E-4</v>
      </c>
      <c r="C60" s="85">
        <v>8.5587678148073818E-4</v>
      </c>
      <c r="D60" s="85">
        <v>5.9860790360196899E-4</v>
      </c>
      <c r="E60" s="85">
        <v>8.1458425871889411E-4</v>
      </c>
      <c r="F60" s="85">
        <v>2.5570008699775712E-4</v>
      </c>
      <c r="G60" s="86">
        <v>5.6431818135431987E-4</v>
      </c>
      <c r="H60" s="84">
        <v>2.1801669166917186E-4</v>
      </c>
      <c r="I60" s="85">
        <v>5.6447111847719343E-4</v>
      </c>
      <c r="J60" s="85">
        <v>2.1939286620934303E-4</v>
      </c>
      <c r="K60" s="85">
        <v>5.5529453745617832E-4</v>
      </c>
      <c r="L60" s="85">
        <v>2.2369490692957799E-4</v>
      </c>
      <c r="M60" s="86">
        <v>4.2443203705723172E-4</v>
      </c>
      <c r="N60" s="84">
        <v>5.8275962399056643E-4</v>
      </c>
      <c r="O60" s="85">
        <v>8.4771868818520502E-4</v>
      </c>
      <c r="P60" s="85">
        <v>5.886236318174158E-4</v>
      </c>
      <c r="Q60" s="85">
        <v>8.3207457579758542E-4</v>
      </c>
      <c r="R60" s="85">
        <v>3.2533573560973144E-4</v>
      </c>
      <c r="S60" s="86">
        <v>5.7200045239076788E-4</v>
      </c>
      <c r="T60" s="84">
        <v>3.7647362818578074E-4</v>
      </c>
      <c r="U60" s="85">
        <v>5.9014116321145669E-4</v>
      </c>
      <c r="V60" s="85">
        <v>4.439753572724397E-4</v>
      </c>
      <c r="W60" s="85">
        <v>5.8275265647275264E-4</v>
      </c>
      <c r="X60" s="85">
        <v>2.1394434287720562E-4</v>
      </c>
      <c r="Y60" s="86">
        <v>3.7061956187563021E-4</v>
      </c>
      <c r="Z60" s="84">
        <v>1.2703352363115689E-3</v>
      </c>
      <c r="AA60" s="85">
        <v>2.7599480495086176E-3</v>
      </c>
      <c r="AB60" s="85">
        <v>8.6032962949552001E-4</v>
      </c>
      <c r="AC60" s="85">
        <v>2.7652774801753934E-3</v>
      </c>
      <c r="AD60" s="85">
        <v>1.1132214567465828E-3</v>
      </c>
      <c r="AE60" s="86">
        <v>1.1564472768757512E-3</v>
      </c>
    </row>
    <row r="61" spans="1:31" x14ac:dyDescent="0.3">
      <c r="A61" s="57" t="str">
        <f>GWP!A61</f>
        <v>No NaOCl</v>
      </c>
      <c r="B61" s="84">
        <v>3.0990591489510517E-4</v>
      </c>
      <c r="C61" s="85">
        <v>5.1636817314548126E-4</v>
      </c>
      <c r="D61" s="85">
        <v>3.0959522852583733E-4</v>
      </c>
      <c r="E61" s="85">
        <v>5.4389625072046174E-4</v>
      </c>
      <c r="F61" s="85">
        <v>6.2653220963839749E-6</v>
      </c>
      <c r="G61" s="86">
        <v>2.8064336605919469E-4</v>
      </c>
      <c r="H61" s="84">
        <v>-8.259207308304264E-5</v>
      </c>
      <c r="I61" s="85">
        <v>2.6220264048951208E-4</v>
      </c>
      <c r="J61" s="85">
        <v>-7.5026535277980153E-5</v>
      </c>
      <c r="K61" s="85">
        <v>2.609483638769771E-4</v>
      </c>
      <c r="L61" s="85">
        <v>-6.7356406772855183E-5</v>
      </c>
      <c r="M61" s="86">
        <v>1.3135792204028052E-4</v>
      </c>
      <c r="N61" s="84">
        <v>3.9960802514217315E-4</v>
      </c>
      <c r="O61" s="85">
        <v>6.7318111414063045E-4</v>
      </c>
      <c r="P61" s="85">
        <v>2.8203418905532252E-4</v>
      </c>
      <c r="Q61" s="85">
        <v>5.0429544021630686E-4</v>
      </c>
      <c r="R61" s="85">
        <v>-5.8823554870329129E-5</v>
      </c>
      <c r="S61" s="86">
        <v>1.922243624376932E-4</v>
      </c>
      <c r="T61" s="84">
        <v>8.3966150930583666E-5</v>
      </c>
      <c r="U61" s="85">
        <v>2.9759573516930689E-4</v>
      </c>
      <c r="V61" s="85">
        <v>1.4318808725547746E-4</v>
      </c>
      <c r="W61" s="85">
        <v>2.8972538793622818E-4</v>
      </c>
      <c r="X61" s="85">
        <v>-7.6985750877805377E-5</v>
      </c>
      <c r="Y61" s="86">
        <v>7.1987150446577221E-5</v>
      </c>
      <c r="Z61" s="84">
        <v>9.7125115199784575E-4</v>
      </c>
      <c r="AA61" s="85">
        <v>2.4648772478869548E-3</v>
      </c>
      <c r="AB61" s="85">
        <v>5.6192198368364469E-4</v>
      </c>
      <c r="AC61" s="85">
        <v>2.4703702344562911E-3</v>
      </c>
      <c r="AD61" s="85">
        <v>8.1613501310933713E-4</v>
      </c>
      <c r="AE61" s="86">
        <v>8.6381011147826175E-4</v>
      </c>
    </row>
    <row r="62" spans="1:31" x14ac:dyDescent="0.3">
      <c r="A62" s="57" t="str">
        <f>GWP!A62</f>
        <v>PHA composting</v>
      </c>
      <c r="B62" s="87">
        <v>5.9750731115600932E-4</v>
      </c>
      <c r="C62" s="88">
        <v>8.5669364663388105E-4</v>
      </c>
      <c r="D62" s="88">
        <v>5.9706568842227018E-4</v>
      </c>
      <c r="E62" s="88">
        <v>8.2782473135173103E-4</v>
      </c>
      <c r="F62" s="88">
        <v>2.5693806818016243E-4</v>
      </c>
      <c r="G62" s="89">
        <v>5.7160061285943954E-4</v>
      </c>
      <c r="H62" s="87">
        <v>2.1718518786348852E-4</v>
      </c>
      <c r="I62" s="88">
        <v>5.4693847928583515E-4</v>
      </c>
      <c r="J62" s="88">
        <v>2.1168034757915584E-4</v>
      </c>
      <c r="K62" s="88">
        <v>5.5611132323728555E-4</v>
      </c>
      <c r="L62" s="88">
        <v>2.1010053101759384E-4</v>
      </c>
      <c r="M62" s="89">
        <v>4.3233835285194058E-4</v>
      </c>
      <c r="N62" s="87">
        <v>5.8397945187356579E-4</v>
      </c>
      <c r="O62" s="88">
        <v>8.454057748519385E-4</v>
      </c>
      <c r="P62" s="88">
        <v>5.8990553983523798E-4</v>
      </c>
      <c r="Q62" s="88">
        <v>8.1369951008937263E-4</v>
      </c>
      <c r="R62" s="88">
        <v>2.3422078496427594E-4</v>
      </c>
      <c r="S62" s="89">
        <v>5.7575386466694788E-4</v>
      </c>
      <c r="T62" s="87">
        <v>3.7189966906348503E-4</v>
      </c>
      <c r="U62" s="88">
        <v>5.9708815400763603E-4</v>
      </c>
      <c r="V62" s="88">
        <v>4.4718388435264637E-4</v>
      </c>
      <c r="W62" s="88">
        <v>5.8194043806519271E-4</v>
      </c>
      <c r="X62" s="88">
        <v>2.0644116580642539E-4</v>
      </c>
      <c r="Y62" s="89">
        <v>3.9276980201399515E-4</v>
      </c>
      <c r="Z62" s="87">
        <v>1.270003158013842E-3</v>
      </c>
      <c r="AA62" s="88">
        <v>2.7769974474589E-3</v>
      </c>
      <c r="AB62" s="88">
        <v>8.7722393188758229E-4</v>
      </c>
      <c r="AC62" s="88">
        <v>2.7345499794353381E-3</v>
      </c>
      <c r="AD62" s="88">
        <v>1.1283947950615043E-3</v>
      </c>
      <c r="AE62" s="89">
        <v>1.1761342130227517E-3</v>
      </c>
    </row>
    <row r="63" spans="1:31" x14ac:dyDescent="0.3">
      <c r="B63" s="73"/>
      <c r="C63" s="73"/>
      <c r="D63" s="73"/>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row>
  </sheetData>
  <mergeCells count="10">
    <mergeCell ref="B46:G46"/>
    <mergeCell ref="H46:M46"/>
    <mergeCell ref="N46:S46"/>
    <mergeCell ref="T46:Y46"/>
    <mergeCell ref="Z46:AE46"/>
    <mergeCell ref="B3:G3"/>
    <mergeCell ref="H3:M3"/>
    <mergeCell ref="N3:S3"/>
    <mergeCell ref="T3:Y3"/>
    <mergeCell ref="Z3:AE3"/>
  </mergeCells>
  <conditionalFormatting sqref="B6:B35">
    <cfRule type="dataBar" priority="91">
      <dataBar>
        <cfvo type="min"/>
        <cfvo type="max"/>
        <color rgb="FF638EC6"/>
      </dataBar>
      <extLst>
        <ext xmlns:x14="http://schemas.microsoft.com/office/spreadsheetml/2009/9/main" uri="{B025F937-C7B1-47D3-B67F-A62EFF666E3E}">
          <x14:id>{567AE222-06C2-484C-A087-29DBCF5DB27B}</x14:id>
        </ext>
      </extLst>
    </cfRule>
  </conditionalFormatting>
  <conditionalFormatting sqref="C6:C35">
    <cfRule type="dataBar" priority="90">
      <dataBar>
        <cfvo type="min"/>
        <cfvo type="max"/>
        <color rgb="FF638EC6"/>
      </dataBar>
      <extLst>
        <ext xmlns:x14="http://schemas.microsoft.com/office/spreadsheetml/2009/9/main" uri="{B025F937-C7B1-47D3-B67F-A62EFF666E3E}">
          <x14:id>{56675733-6671-443F-B6B7-EF4D99DBFF53}</x14:id>
        </ext>
      </extLst>
    </cfRule>
  </conditionalFormatting>
  <conditionalFormatting sqref="D6:D35">
    <cfRule type="dataBar" priority="89">
      <dataBar>
        <cfvo type="min"/>
        <cfvo type="max"/>
        <color rgb="FF638EC6"/>
      </dataBar>
      <extLst>
        <ext xmlns:x14="http://schemas.microsoft.com/office/spreadsheetml/2009/9/main" uri="{B025F937-C7B1-47D3-B67F-A62EFF666E3E}">
          <x14:id>{E17E1EEA-2B60-4151-90E5-56E121BFFE41}</x14:id>
        </ext>
      </extLst>
    </cfRule>
  </conditionalFormatting>
  <conditionalFormatting sqref="E6:E35">
    <cfRule type="dataBar" priority="88">
      <dataBar>
        <cfvo type="min"/>
        <cfvo type="max"/>
        <color rgb="FF638EC6"/>
      </dataBar>
      <extLst>
        <ext xmlns:x14="http://schemas.microsoft.com/office/spreadsheetml/2009/9/main" uri="{B025F937-C7B1-47D3-B67F-A62EFF666E3E}">
          <x14:id>{87F015D7-3927-419E-A429-7A1E7B8E3D51}</x14:id>
        </ext>
      </extLst>
    </cfRule>
  </conditionalFormatting>
  <conditionalFormatting sqref="F6:F35">
    <cfRule type="dataBar" priority="87">
      <dataBar>
        <cfvo type="min"/>
        <cfvo type="max"/>
        <color rgb="FF638EC6"/>
      </dataBar>
      <extLst>
        <ext xmlns:x14="http://schemas.microsoft.com/office/spreadsheetml/2009/9/main" uri="{B025F937-C7B1-47D3-B67F-A62EFF666E3E}">
          <x14:id>{6A68D1D4-5242-44FA-ACBE-669ECFFB8BF9}</x14:id>
        </ext>
      </extLst>
    </cfRule>
  </conditionalFormatting>
  <conditionalFormatting sqref="G6:G35">
    <cfRule type="dataBar" priority="86">
      <dataBar>
        <cfvo type="min"/>
        <cfvo type="max"/>
        <color rgb="FF638EC6"/>
      </dataBar>
      <extLst>
        <ext xmlns:x14="http://schemas.microsoft.com/office/spreadsheetml/2009/9/main" uri="{B025F937-C7B1-47D3-B67F-A62EFF666E3E}">
          <x14:id>{825115C3-8EE7-468D-9143-F9941D80852E}</x14:id>
        </ext>
      </extLst>
    </cfRule>
  </conditionalFormatting>
  <conditionalFormatting sqref="B37:B40">
    <cfRule type="dataBar" priority="85">
      <dataBar>
        <cfvo type="min"/>
        <cfvo type="max"/>
        <color rgb="FF638EC6"/>
      </dataBar>
      <extLst>
        <ext xmlns:x14="http://schemas.microsoft.com/office/spreadsheetml/2009/9/main" uri="{B025F937-C7B1-47D3-B67F-A62EFF666E3E}">
          <x14:id>{B7109DAC-8216-4658-B0E7-AC8299B1D453}</x14:id>
        </ext>
      </extLst>
    </cfRule>
  </conditionalFormatting>
  <conditionalFormatting sqref="C37:C40">
    <cfRule type="dataBar" priority="84">
      <dataBar>
        <cfvo type="min"/>
        <cfvo type="max"/>
        <color rgb="FF638EC6"/>
      </dataBar>
      <extLst>
        <ext xmlns:x14="http://schemas.microsoft.com/office/spreadsheetml/2009/9/main" uri="{B025F937-C7B1-47D3-B67F-A62EFF666E3E}">
          <x14:id>{9850D5AB-7F5D-4540-BB0A-5BD94628D147}</x14:id>
        </ext>
      </extLst>
    </cfRule>
  </conditionalFormatting>
  <conditionalFormatting sqref="D37:D40">
    <cfRule type="dataBar" priority="83">
      <dataBar>
        <cfvo type="min"/>
        <cfvo type="max"/>
        <color rgb="FF638EC6"/>
      </dataBar>
      <extLst>
        <ext xmlns:x14="http://schemas.microsoft.com/office/spreadsheetml/2009/9/main" uri="{B025F937-C7B1-47D3-B67F-A62EFF666E3E}">
          <x14:id>{0985D993-FDC0-4EEF-80D6-B54CE4515A69}</x14:id>
        </ext>
      </extLst>
    </cfRule>
  </conditionalFormatting>
  <conditionalFormatting sqref="E37:E40">
    <cfRule type="dataBar" priority="82">
      <dataBar>
        <cfvo type="min"/>
        <cfvo type="max"/>
        <color rgb="FF638EC6"/>
      </dataBar>
      <extLst>
        <ext xmlns:x14="http://schemas.microsoft.com/office/spreadsheetml/2009/9/main" uri="{B025F937-C7B1-47D3-B67F-A62EFF666E3E}">
          <x14:id>{C6F77259-B763-45FA-9F1C-516F1C51067D}</x14:id>
        </ext>
      </extLst>
    </cfRule>
  </conditionalFormatting>
  <conditionalFormatting sqref="F37:F40">
    <cfRule type="dataBar" priority="81">
      <dataBar>
        <cfvo type="min"/>
        <cfvo type="max"/>
        <color rgb="FF638EC6"/>
      </dataBar>
      <extLst>
        <ext xmlns:x14="http://schemas.microsoft.com/office/spreadsheetml/2009/9/main" uri="{B025F937-C7B1-47D3-B67F-A62EFF666E3E}">
          <x14:id>{D5260C78-BCF3-4E16-8ACF-E4E0A270C23C}</x14:id>
        </ext>
      </extLst>
    </cfRule>
  </conditionalFormatting>
  <conditionalFormatting sqref="G37:G40">
    <cfRule type="dataBar" priority="80">
      <dataBar>
        <cfvo type="min"/>
        <cfvo type="max"/>
        <color rgb="FF638EC6"/>
      </dataBar>
      <extLst>
        <ext xmlns:x14="http://schemas.microsoft.com/office/spreadsheetml/2009/9/main" uri="{B025F937-C7B1-47D3-B67F-A62EFF666E3E}">
          <x14:id>{FBCA7004-7DAC-49C0-A7D5-5184EBBA98CF}</x14:id>
        </ext>
      </extLst>
    </cfRule>
  </conditionalFormatting>
  <conditionalFormatting sqref="H6:H35">
    <cfRule type="dataBar" priority="79">
      <dataBar>
        <cfvo type="min"/>
        <cfvo type="max"/>
        <color rgb="FF638EC6"/>
      </dataBar>
      <extLst>
        <ext xmlns:x14="http://schemas.microsoft.com/office/spreadsheetml/2009/9/main" uri="{B025F937-C7B1-47D3-B67F-A62EFF666E3E}">
          <x14:id>{259D2C3A-82BF-4B53-96C0-3B29425215C6}</x14:id>
        </ext>
      </extLst>
    </cfRule>
  </conditionalFormatting>
  <conditionalFormatting sqref="I6:I35">
    <cfRule type="dataBar" priority="78">
      <dataBar>
        <cfvo type="min"/>
        <cfvo type="max"/>
        <color rgb="FF638EC6"/>
      </dataBar>
      <extLst>
        <ext xmlns:x14="http://schemas.microsoft.com/office/spreadsheetml/2009/9/main" uri="{B025F937-C7B1-47D3-B67F-A62EFF666E3E}">
          <x14:id>{95B98CDC-7D8D-45FC-B011-328274744989}</x14:id>
        </ext>
      </extLst>
    </cfRule>
  </conditionalFormatting>
  <conditionalFormatting sqref="J6:J35">
    <cfRule type="dataBar" priority="77">
      <dataBar>
        <cfvo type="min"/>
        <cfvo type="max"/>
        <color rgb="FF638EC6"/>
      </dataBar>
      <extLst>
        <ext xmlns:x14="http://schemas.microsoft.com/office/spreadsheetml/2009/9/main" uri="{B025F937-C7B1-47D3-B67F-A62EFF666E3E}">
          <x14:id>{8DBF52C3-DC50-479B-AD7F-8076E0149B2C}</x14:id>
        </ext>
      </extLst>
    </cfRule>
  </conditionalFormatting>
  <conditionalFormatting sqref="K6:K35">
    <cfRule type="dataBar" priority="76">
      <dataBar>
        <cfvo type="min"/>
        <cfvo type="max"/>
        <color rgb="FF638EC6"/>
      </dataBar>
      <extLst>
        <ext xmlns:x14="http://schemas.microsoft.com/office/spreadsheetml/2009/9/main" uri="{B025F937-C7B1-47D3-B67F-A62EFF666E3E}">
          <x14:id>{831E310A-D83A-4E74-85AF-B9F0040AFA20}</x14:id>
        </ext>
      </extLst>
    </cfRule>
  </conditionalFormatting>
  <conditionalFormatting sqref="L6:L35">
    <cfRule type="dataBar" priority="75">
      <dataBar>
        <cfvo type="min"/>
        <cfvo type="max"/>
        <color rgb="FF638EC6"/>
      </dataBar>
      <extLst>
        <ext xmlns:x14="http://schemas.microsoft.com/office/spreadsheetml/2009/9/main" uri="{B025F937-C7B1-47D3-B67F-A62EFF666E3E}">
          <x14:id>{DA93CBF4-F061-447A-AEC4-42E65881E803}</x14:id>
        </ext>
      </extLst>
    </cfRule>
  </conditionalFormatting>
  <conditionalFormatting sqref="M6:M35">
    <cfRule type="dataBar" priority="74">
      <dataBar>
        <cfvo type="min"/>
        <cfvo type="max"/>
        <color rgb="FF638EC6"/>
      </dataBar>
      <extLst>
        <ext xmlns:x14="http://schemas.microsoft.com/office/spreadsheetml/2009/9/main" uri="{B025F937-C7B1-47D3-B67F-A62EFF666E3E}">
          <x14:id>{9F2DA552-E0C4-4636-94A3-0F15D2FC0D46}</x14:id>
        </ext>
      </extLst>
    </cfRule>
  </conditionalFormatting>
  <conditionalFormatting sqref="H37:H40">
    <cfRule type="dataBar" priority="73">
      <dataBar>
        <cfvo type="min"/>
        <cfvo type="max"/>
        <color rgb="FF638EC6"/>
      </dataBar>
      <extLst>
        <ext xmlns:x14="http://schemas.microsoft.com/office/spreadsheetml/2009/9/main" uri="{B025F937-C7B1-47D3-B67F-A62EFF666E3E}">
          <x14:id>{E2CDF51A-4D4A-4E78-901B-56AF316D7A05}</x14:id>
        </ext>
      </extLst>
    </cfRule>
  </conditionalFormatting>
  <conditionalFormatting sqref="I37:I40">
    <cfRule type="dataBar" priority="72">
      <dataBar>
        <cfvo type="min"/>
        <cfvo type="max"/>
        <color rgb="FF638EC6"/>
      </dataBar>
      <extLst>
        <ext xmlns:x14="http://schemas.microsoft.com/office/spreadsheetml/2009/9/main" uri="{B025F937-C7B1-47D3-B67F-A62EFF666E3E}">
          <x14:id>{676F042A-D6BC-466D-8BB7-0CBB9FFE4430}</x14:id>
        </ext>
      </extLst>
    </cfRule>
  </conditionalFormatting>
  <conditionalFormatting sqref="J37:J40">
    <cfRule type="dataBar" priority="71">
      <dataBar>
        <cfvo type="min"/>
        <cfvo type="max"/>
        <color rgb="FF638EC6"/>
      </dataBar>
      <extLst>
        <ext xmlns:x14="http://schemas.microsoft.com/office/spreadsheetml/2009/9/main" uri="{B025F937-C7B1-47D3-B67F-A62EFF666E3E}">
          <x14:id>{AA38B4F1-926F-4761-9AAA-142BEA2611AE}</x14:id>
        </ext>
      </extLst>
    </cfRule>
  </conditionalFormatting>
  <conditionalFormatting sqref="K37:K40">
    <cfRule type="dataBar" priority="70">
      <dataBar>
        <cfvo type="min"/>
        <cfvo type="max"/>
        <color rgb="FF638EC6"/>
      </dataBar>
      <extLst>
        <ext xmlns:x14="http://schemas.microsoft.com/office/spreadsheetml/2009/9/main" uri="{B025F937-C7B1-47D3-B67F-A62EFF666E3E}">
          <x14:id>{358CF515-8974-48B7-BA2E-DC606C06F0AE}</x14:id>
        </ext>
      </extLst>
    </cfRule>
  </conditionalFormatting>
  <conditionalFormatting sqref="L37:L40">
    <cfRule type="dataBar" priority="69">
      <dataBar>
        <cfvo type="min"/>
        <cfvo type="max"/>
        <color rgb="FF638EC6"/>
      </dataBar>
      <extLst>
        <ext xmlns:x14="http://schemas.microsoft.com/office/spreadsheetml/2009/9/main" uri="{B025F937-C7B1-47D3-B67F-A62EFF666E3E}">
          <x14:id>{C8EA5489-4942-4447-846F-1E5830C16A99}</x14:id>
        </ext>
      </extLst>
    </cfRule>
  </conditionalFormatting>
  <conditionalFormatting sqref="M37:M40">
    <cfRule type="dataBar" priority="68">
      <dataBar>
        <cfvo type="min"/>
        <cfvo type="max"/>
        <color rgb="FF638EC6"/>
      </dataBar>
      <extLst>
        <ext xmlns:x14="http://schemas.microsoft.com/office/spreadsheetml/2009/9/main" uri="{B025F937-C7B1-47D3-B67F-A62EFF666E3E}">
          <x14:id>{32F75333-3692-45AA-8BA5-D977A07943D4}</x14:id>
        </ext>
      </extLst>
    </cfRule>
  </conditionalFormatting>
  <conditionalFormatting sqref="N6:N35">
    <cfRule type="dataBar" priority="67">
      <dataBar>
        <cfvo type="min"/>
        <cfvo type="max"/>
        <color rgb="FF638EC6"/>
      </dataBar>
      <extLst>
        <ext xmlns:x14="http://schemas.microsoft.com/office/spreadsheetml/2009/9/main" uri="{B025F937-C7B1-47D3-B67F-A62EFF666E3E}">
          <x14:id>{D0E185C1-551E-4936-A874-E18F2BEE49E9}</x14:id>
        </ext>
      </extLst>
    </cfRule>
  </conditionalFormatting>
  <conditionalFormatting sqref="O6:O35">
    <cfRule type="dataBar" priority="66">
      <dataBar>
        <cfvo type="min"/>
        <cfvo type="max"/>
        <color rgb="FF638EC6"/>
      </dataBar>
      <extLst>
        <ext xmlns:x14="http://schemas.microsoft.com/office/spreadsheetml/2009/9/main" uri="{B025F937-C7B1-47D3-B67F-A62EFF666E3E}">
          <x14:id>{CDBC4769-6198-4BA5-B6B1-6C037E8194F4}</x14:id>
        </ext>
      </extLst>
    </cfRule>
  </conditionalFormatting>
  <conditionalFormatting sqref="P6:P35">
    <cfRule type="dataBar" priority="65">
      <dataBar>
        <cfvo type="min"/>
        <cfvo type="max"/>
        <color rgb="FF638EC6"/>
      </dataBar>
      <extLst>
        <ext xmlns:x14="http://schemas.microsoft.com/office/spreadsheetml/2009/9/main" uri="{B025F937-C7B1-47D3-B67F-A62EFF666E3E}">
          <x14:id>{9F478F8F-1CE5-4D39-A86F-FBD899F5E340}</x14:id>
        </ext>
      </extLst>
    </cfRule>
  </conditionalFormatting>
  <conditionalFormatting sqref="Q6:Q35">
    <cfRule type="dataBar" priority="64">
      <dataBar>
        <cfvo type="min"/>
        <cfvo type="max"/>
        <color rgb="FF638EC6"/>
      </dataBar>
      <extLst>
        <ext xmlns:x14="http://schemas.microsoft.com/office/spreadsheetml/2009/9/main" uri="{B025F937-C7B1-47D3-B67F-A62EFF666E3E}">
          <x14:id>{C867947C-7107-4EB2-9DF0-85864D6DBBE0}</x14:id>
        </ext>
      </extLst>
    </cfRule>
  </conditionalFormatting>
  <conditionalFormatting sqref="R6:R35">
    <cfRule type="dataBar" priority="63">
      <dataBar>
        <cfvo type="min"/>
        <cfvo type="max"/>
        <color rgb="FF638EC6"/>
      </dataBar>
      <extLst>
        <ext xmlns:x14="http://schemas.microsoft.com/office/spreadsheetml/2009/9/main" uri="{B025F937-C7B1-47D3-B67F-A62EFF666E3E}">
          <x14:id>{897C1B6F-44E9-4180-AB18-EDFDF40C4C71}</x14:id>
        </ext>
      </extLst>
    </cfRule>
  </conditionalFormatting>
  <conditionalFormatting sqref="S6:S35">
    <cfRule type="dataBar" priority="62">
      <dataBar>
        <cfvo type="min"/>
        <cfvo type="max"/>
        <color rgb="FF638EC6"/>
      </dataBar>
      <extLst>
        <ext xmlns:x14="http://schemas.microsoft.com/office/spreadsheetml/2009/9/main" uri="{B025F937-C7B1-47D3-B67F-A62EFF666E3E}">
          <x14:id>{9FBDF7F7-084B-4075-8004-3E0E7AD123F4}</x14:id>
        </ext>
      </extLst>
    </cfRule>
  </conditionalFormatting>
  <conditionalFormatting sqref="N37:N40">
    <cfRule type="dataBar" priority="61">
      <dataBar>
        <cfvo type="min"/>
        <cfvo type="max"/>
        <color rgb="FF638EC6"/>
      </dataBar>
      <extLst>
        <ext xmlns:x14="http://schemas.microsoft.com/office/spreadsheetml/2009/9/main" uri="{B025F937-C7B1-47D3-B67F-A62EFF666E3E}">
          <x14:id>{46B02776-A760-40E2-ADEB-3112FAD5211E}</x14:id>
        </ext>
      </extLst>
    </cfRule>
  </conditionalFormatting>
  <conditionalFormatting sqref="O37:O40">
    <cfRule type="dataBar" priority="60">
      <dataBar>
        <cfvo type="min"/>
        <cfvo type="max"/>
        <color rgb="FF638EC6"/>
      </dataBar>
      <extLst>
        <ext xmlns:x14="http://schemas.microsoft.com/office/spreadsheetml/2009/9/main" uri="{B025F937-C7B1-47D3-B67F-A62EFF666E3E}">
          <x14:id>{44A4F85A-35C7-49F7-90FB-F3612F49879C}</x14:id>
        </ext>
      </extLst>
    </cfRule>
  </conditionalFormatting>
  <conditionalFormatting sqref="P37:P40">
    <cfRule type="dataBar" priority="59">
      <dataBar>
        <cfvo type="min"/>
        <cfvo type="max"/>
        <color rgb="FF638EC6"/>
      </dataBar>
      <extLst>
        <ext xmlns:x14="http://schemas.microsoft.com/office/spreadsheetml/2009/9/main" uri="{B025F937-C7B1-47D3-B67F-A62EFF666E3E}">
          <x14:id>{542B6668-8819-4007-B218-6AF2E6FB3CA3}</x14:id>
        </ext>
      </extLst>
    </cfRule>
  </conditionalFormatting>
  <conditionalFormatting sqref="Q37:Q40">
    <cfRule type="dataBar" priority="58">
      <dataBar>
        <cfvo type="min"/>
        <cfvo type="max"/>
        <color rgb="FF638EC6"/>
      </dataBar>
      <extLst>
        <ext xmlns:x14="http://schemas.microsoft.com/office/spreadsheetml/2009/9/main" uri="{B025F937-C7B1-47D3-B67F-A62EFF666E3E}">
          <x14:id>{656E2828-4B8B-4DFD-BA70-1641D37D990F}</x14:id>
        </ext>
      </extLst>
    </cfRule>
  </conditionalFormatting>
  <conditionalFormatting sqref="R37:R40">
    <cfRule type="dataBar" priority="57">
      <dataBar>
        <cfvo type="min"/>
        <cfvo type="max"/>
        <color rgb="FF638EC6"/>
      </dataBar>
      <extLst>
        <ext xmlns:x14="http://schemas.microsoft.com/office/spreadsheetml/2009/9/main" uri="{B025F937-C7B1-47D3-B67F-A62EFF666E3E}">
          <x14:id>{601BB875-E06D-46DA-81C8-A56BE7CAE89D}</x14:id>
        </ext>
      </extLst>
    </cfRule>
  </conditionalFormatting>
  <conditionalFormatting sqref="S37:S40">
    <cfRule type="dataBar" priority="56">
      <dataBar>
        <cfvo type="min"/>
        <cfvo type="max"/>
        <color rgb="FF638EC6"/>
      </dataBar>
      <extLst>
        <ext xmlns:x14="http://schemas.microsoft.com/office/spreadsheetml/2009/9/main" uri="{B025F937-C7B1-47D3-B67F-A62EFF666E3E}">
          <x14:id>{504A31A0-9F5D-49BA-BAE5-99D1FF8F9FF4}</x14:id>
        </ext>
      </extLst>
    </cfRule>
  </conditionalFormatting>
  <conditionalFormatting sqref="T6:T35">
    <cfRule type="dataBar" priority="55">
      <dataBar>
        <cfvo type="min"/>
        <cfvo type="max"/>
        <color rgb="FF638EC6"/>
      </dataBar>
      <extLst>
        <ext xmlns:x14="http://schemas.microsoft.com/office/spreadsheetml/2009/9/main" uri="{B025F937-C7B1-47D3-B67F-A62EFF666E3E}">
          <x14:id>{E42878CA-52A0-4865-B967-4D462CBA91E0}</x14:id>
        </ext>
      </extLst>
    </cfRule>
  </conditionalFormatting>
  <conditionalFormatting sqref="U6:U35">
    <cfRule type="dataBar" priority="54">
      <dataBar>
        <cfvo type="min"/>
        <cfvo type="max"/>
        <color rgb="FF638EC6"/>
      </dataBar>
      <extLst>
        <ext xmlns:x14="http://schemas.microsoft.com/office/spreadsheetml/2009/9/main" uri="{B025F937-C7B1-47D3-B67F-A62EFF666E3E}">
          <x14:id>{02445519-D34E-4635-A5A9-1370BF3C0648}</x14:id>
        </ext>
      </extLst>
    </cfRule>
  </conditionalFormatting>
  <conditionalFormatting sqref="V6:V35">
    <cfRule type="dataBar" priority="53">
      <dataBar>
        <cfvo type="min"/>
        <cfvo type="max"/>
        <color rgb="FF638EC6"/>
      </dataBar>
      <extLst>
        <ext xmlns:x14="http://schemas.microsoft.com/office/spreadsheetml/2009/9/main" uri="{B025F937-C7B1-47D3-B67F-A62EFF666E3E}">
          <x14:id>{0B9BCF32-D6F2-4C92-BA19-EED7BEA84BA7}</x14:id>
        </ext>
      </extLst>
    </cfRule>
  </conditionalFormatting>
  <conditionalFormatting sqref="W6:W35">
    <cfRule type="dataBar" priority="52">
      <dataBar>
        <cfvo type="min"/>
        <cfvo type="max"/>
        <color rgb="FF638EC6"/>
      </dataBar>
      <extLst>
        <ext xmlns:x14="http://schemas.microsoft.com/office/spreadsheetml/2009/9/main" uri="{B025F937-C7B1-47D3-B67F-A62EFF666E3E}">
          <x14:id>{FCFCFA0F-5FB2-4888-AC5A-6500C345D278}</x14:id>
        </ext>
      </extLst>
    </cfRule>
  </conditionalFormatting>
  <conditionalFormatting sqref="X6:X35">
    <cfRule type="dataBar" priority="51">
      <dataBar>
        <cfvo type="min"/>
        <cfvo type="max"/>
        <color rgb="FF638EC6"/>
      </dataBar>
      <extLst>
        <ext xmlns:x14="http://schemas.microsoft.com/office/spreadsheetml/2009/9/main" uri="{B025F937-C7B1-47D3-B67F-A62EFF666E3E}">
          <x14:id>{7D0A3F82-9632-4FC3-AEE8-224D3896CAFA}</x14:id>
        </ext>
      </extLst>
    </cfRule>
  </conditionalFormatting>
  <conditionalFormatting sqref="Y6:Y35">
    <cfRule type="dataBar" priority="50">
      <dataBar>
        <cfvo type="min"/>
        <cfvo type="max"/>
        <color rgb="FF638EC6"/>
      </dataBar>
      <extLst>
        <ext xmlns:x14="http://schemas.microsoft.com/office/spreadsheetml/2009/9/main" uri="{B025F937-C7B1-47D3-B67F-A62EFF666E3E}">
          <x14:id>{E1BA99FE-5653-48C1-808F-A5E552BC97C0}</x14:id>
        </ext>
      </extLst>
    </cfRule>
  </conditionalFormatting>
  <conditionalFormatting sqref="T37:T40">
    <cfRule type="dataBar" priority="49">
      <dataBar>
        <cfvo type="min"/>
        <cfvo type="max"/>
        <color rgb="FF638EC6"/>
      </dataBar>
      <extLst>
        <ext xmlns:x14="http://schemas.microsoft.com/office/spreadsheetml/2009/9/main" uri="{B025F937-C7B1-47D3-B67F-A62EFF666E3E}">
          <x14:id>{3CB1BD61-E6EB-403D-BC6E-8B465CE03E29}</x14:id>
        </ext>
      </extLst>
    </cfRule>
  </conditionalFormatting>
  <conditionalFormatting sqref="U37:U40">
    <cfRule type="dataBar" priority="48">
      <dataBar>
        <cfvo type="min"/>
        <cfvo type="max"/>
        <color rgb="FF638EC6"/>
      </dataBar>
      <extLst>
        <ext xmlns:x14="http://schemas.microsoft.com/office/spreadsheetml/2009/9/main" uri="{B025F937-C7B1-47D3-B67F-A62EFF666E3E}">
          <x14:id>{6E1C98AF-B00B-4045-B8CC-108572DC36B9}</x14:id>
        </ext>
      </extLst>
    </cfRule>
  </conditionalFormatting>
  <conditionalFormatting sqref="V37:V40">
    <cfRule type="dataBar" priority="47">
      <dataBar>
        <cfvo type="min"/>
        <cfvo type="max"/>
        <color rgb="FF638EC6"/>
      </dataBar>
      <extLst>
        <ext xmlns:x14="http://schemas.microsoft.com/office/spreadsheetml/2009/9/main" uri="{B025F937-C7B1-47D3-B67F-A62EFF666E3E}">
          <x14:id>{EE1FC254-B627-4B3E-839C-7A9F84ED6BC2}</x14:id>
        </ext>
      </extLst>
    </cfRule>
  </conditionalFormatting>
  <conditionalFormatting sqref="W37:W40">
    <cfRule type="dataBar" priority="46">
      <dataBar>
        <cfvo type="min"/>
        <cfvo type="max"/>
        <color rgb="FF638EC6"/>
      </dataBar>
      <extLst>
        <ext xmlns:x14="http://schemas.microsoft.com/office/spreadsheetml/2009/9/main" uri="{B025F937-C7B1-47D3-B67F-A62EFF666E3E}">
          <x14:id>{007AC7C6-5DB2-43FF-984A-072EBB217689}</x14:id>
        </ext>
      </extLst>
    </cfRule>
  </conditionalFormatting>
  <conditionalFormatting sqref="X37:X40">
    <cfRule type="dataBar" priority="45">
      <dataBar>
        <cfvo type="min"/>
        <cfvo type="max"/>
        <color rgb="FF638EC6"/>
      </dataBar>
      <extLst>
        <ext xmlns:x14="http://schemas.microsoft.com/office/spreadsheetml/2009/9/main" uri="{B025F937-C7B1-47D3-B67F-A62EFF666E3E}">
          <x14:id>{37DDDBC5-FF9E-4ED5-8251-7E3EE41002A6}</x14:id>
        </ext>
      </extLst>
    </cfRule>
  </conditionalFormatting>
  <conditionalFormatting sqref="Y37:Y40">
    <cfRule type="dataBar" priority="44">
      <dataBar>
        <cfvo type="min"/>
        <cfvo type="max"/>
        <color rgb="FF638EC6"/>
      </dataBar>
      <extLst>
        <ext xmlns:x14="http://schemas.microsoft.com/office/spreadsheetml/2009/9/main" uri="{B025F937-C7B1-47D3-B67F-A62EFF666E3E}">
          <x14:id>{B9B7255F-C38D-41DC-A19D-7DC1A3275554}</x14:id>
        </ext>
      </extLst>
    </cfRule>
  </conditionalFormatting>
  <conditionalFormatting sqref="Z6:Z35">
    <cfRule type="dataBar" priority="43">
      <dataBar>
        <cfvo type="min"/>
        <cfvo type="max"/>
        <color rgb="FF638EC6"/>
      </dataBar>
      <extLst>
        <ext xmlns:x14="http://schemas.microsoft.com/office/spreadsheetml/2009/9/main" uri="{B025F937-C7B1-47D3-B67F-A62EFF666E3E}">
          <x14:id>{883CEFA6-03FF-4B41-918F-F345DB264601}</x14:id>
        </ext>
      </extLst>
    </cfRule>
  </conditionalFormatting>
  <conditionalFormatting sqref="AA6:AA35">
    <cfRule type="dataBar" priority="42">
      <dataBar>
        <cfvo type="min"/>
        <cfvo type="max"/>
        <color rgb="FF638EC6"/>
      </dataBar>
      <extLst>
        <ext xmlns:x14="http://schemas.microsoft.com/office/spreadsheetml/2009/9/main" uri="{B025F937-C7B1-47D3-B67F-A62EFF666E3E}">
          <x14:id>{CC19EAFA-8DF4-42E4-8C68-3890D0CD9536}</x14:id>
        </ext>
      </extLst>
    </cfRule>
  </conditionalFormatting>
  <conditionalFormatting sqref="AB6:AB35">
    <cfRule type="dataBar" priority="41">
      <dataBar>
        <cfvo type="min"/>
        <cfvo type="max"/>
        <color rgb="FF638EC6"/>
      </dataBar>
      <extLst>
        <ext xmlns:x14="http://schemas.microsoft.com/office/spreadsheetml/2009/9/main" uri="{B025F937-C7B1-47D3-B67F-A62EFF666E3E}">
          <x14:id>{1D7CF55A-9EFE-47F4-9442-BD5597B87BBA}</x14:id>
        </ext>
      </extLst>
    </cfRule>
  </conditionalFormatting>
  <conditionalFormatting sqref="AC6:AC35">
    <cfRule type="dataBar" priority="40">
      <dataBar>
        <cfvo type="min"/>
        <cfvo type="max"/>
        <color rgb="FF638EC6"/>
      </dataBar>
      <extLst>
        <ext xmlns:x14="http://schemas.microsoft.com/office/spreadsheetml/2009/9/main" uri="{B025F937-C7B1-47D3-B67F-A62EFF666E3E}">
          <x14:id>{56BE9AF8-91BB-416A-AF05-87D155A926E5}</x14:id>
        </ext>
      </extLst>
    </cfRule>
  </conditionalFormatting>
  <conditionalFormatting sqref="AD6:AD35">
    <cfRule type="dataBar" priority="39">
      <dataBar>
        <cfvo type="min"/>
        <cfvo type="max"/>
        <color rgb="FF638EC6"/>
      </dataBar>
      <extLst>
        <ext xmlns:x14="http://schemas.microsoft.com/office/spreadsheetml/2009/9/main" uri="{B025F937-C7B1-47D3-B67F-A62EFF666E3E}">
          <x14:id>{6BDBFCB0-7A04-4B1C-BF75-CFDDE937C76E}</x14:id>
        </ext>
      </extLst>
    </cfRule>
  </conditionalFormatting>
  <conditionalFormatting sqref="AE6:AE35">
    <cfRule type="dataBar" priority="38">
      <dataBar>
        <cfvo type="min"/>
        <cfvo type="max"/>
        <color rgb="FF638EC6"/>
      </dataBar>
      <extLst>
        <ext xmlns:x14="http://schemas.microsoft.com/office/spreadsheetml/2009/9/main" uri="{B025F937-C7B1-47D3-B67F-A62EFF666E3E}">
          <x14:id>{FF37525A-B1E5-40D4-9231-A115F2B7418F}</x14:id>
        </ext>
      </extLst>
    </cfRule>
  </conditionalFormatting>
  <conditionalFormatting sqref="Z37:Z40">
    <cfRule type="dataBar" priority="37">
      <dataBar>
        <cfvo type="min"/>
        <cfvo type="max"/>
        <color rgb="FF638EC6"/>
      </dataBar>
      <extLst>
        <ext xmlns:x14="http://schemas.microsoft.com/office/spreadsheetml/2009/9/main" uri="{B025F937-C7B1-47D3-B67F-A62EFF666E3E}">
          <x14:id>{0B8D8119-2A75-497E-8369-D1C04EEE92E2}</x14:id>
        </ext>
      </extLst>
    </cfRule>
  </conditionalFormatting>
  <conditionalFormatting sqref="AA37:AA40">
    <cfRule type="dataBar" priority="36">
      <dataBar>
        <cfvo type="min"/>
        <cfvo type="max"/>
        <color rgb="FF638EC6"/>
      </dataBar>
      <extLst>
        <ext xmlns:x14="http://schemas.microsoft.com/office/spreadsheetml/2009/9/main" uri="{B025F937-C7B1-47D3-B67F-A62EFF666E3E}">
          <x14:id>{C329DC28-3B18-4FE5-B141-EC6D9FF236F2}</x14:id>
        </ext>
      </extLst>
    </cfRule>
  </conditionalFormatting>
  <conditionalFormatting sqref="AB37:AB40">
    <cfRule type="dataBar" priority="35">
      <dataBar>
        <cfvo type="min"/>
        <cfvo type="max"/>
        <color rgb="FF638EC6"/>
      </dataBar>
      <extLst>
        <ext xmlns:x14="http://schemas.microsoft.com/office/spreadsheetml/2009/9/main" uri="{B025F937-C7B1-47D3-B67F-A62EFF666E3E}">
          <x14:id>{60625F97-CE99-4C8A-85E1-5C7E448ADFB1}</x14:id>
        </ext>
      </extLst>
    </cfRule>
  </conditionalFormatting>
  <conditionalFormatting sqref="AC37:AC40">
    <cfRule type="dataBar" priority="34">
      <dataBar>
        <cfvo type="min"/>
        <cfvo type="max"/>
        <color rgb="FF638EC6"/>
      </dataBar>
      <extLst>
        <ext xmlns:x14="http://schemas.microsoft.com/office/spreadsheetml/2009/9/main" uri="{B025F937-C7B1-47D3-B67F-A62EFF666E3E}">
          <x14:id>{C883536D-4860-45A2-908D-FF32F8CFBC39}</x14:id>
        </ext>
      </extLst>
    </cfRule>
  </conditionalFormatting>
  <conditionalFormatting sqref="AD37:AD40">
    <cfRule type="dataBar" priority="33">
      <dataBar>
        <cfvo type="min"/>
        <cfvo type="max"/>
        <color rgb="FF638EC6"/>
      </dataBar>
      <extLst>
        <ext xmlns:x14="http://schemas.microsoft.com/office/spreadsheetml/2009/9/main" uri="{B025F937-C7B1-47D3-B67F-A62EFF666E3E}">
          <x14:id>{EFBF0E36-523A-4295-BB4B-F50F7D42BE2E}</x14:id>
        </ext>
      </extLst>
    </cfRule>
  </conditionalFormatting>
  <conditionalFormatting sqref="AE37:AE40">
    <cfRule type="dataBar" priority="32">
      <dataBar>
        <cfvo type="min"/>
        <cfvo type="max"/>
        <color rgb="FF638EC6"/>
      </dataBar>
      <extLst>
        <ext xmlns:x14="http://schemas.microsoft.com/office/spreadsheetml/2009/9/main" uri="{B025F937-C7B1-47D3-B67F-A62EFF666E3E}">
          <x14:id>{B8DCC246-9ADA-45F5-8762-E99B3420CB6A}</x14:id>
        </ext>
      </extLst>
    </cfRule>
  </conditionalFormatting>
  <conditionalFormatting sqref="B41:AE41">
    <cfRule type="dataBar" priority="31">
      <dataBar>
        <cfvo type="min"/>
        <cfvo type="max"/>
        <color theme="7"/>
      </dataBar>
      <extLst>
        <ext xmlns:x14="http://schemas.microsoft.com/office/spreadsheetml/2009/9/main" uri="{B025F937-C7B1-47D3-B67F-A62EFF666E3E}">
          <x14:id>{28F4F563-622D-47CD-ABD9-EF2ADF9CDDF4}</x14:id>
        </ext>
      </extLst>
    </cfRule>
  </conditionalFormatting>
  <conditionalFormatting sqref="B48:B62">
    <cfRule type="dataBar" priority="30">
      <dataBar>
        <cfvo type="min"/>
        <cfvo type="max"/>
        <color rgb="FFFFB628"/>
      </dataBar>
      <extLst>
        <ext xmlns:x14="http://schemas.microsoft.com/office/spreadsheetml/2009/9/main" uri="{B025F937-C7B1-47D3-B67F-A62EFF666E3E}">
          <x14:id>{9AAB1099-C123-419D-B0DD-FEA004D2B062}</x14:id>
        </ext>
      </extLst>
    </cfRule>
  </conditionalFormatting>
  <conditionalFormatting sqref="C48:C62">
    <cfRule type="dataBar" priority="29">
      <dataBar>
        <cfvo type="min"/>
        <cfvo type="max"/>
        <color rgb="FFFFB628"/>
      </dataBar>
      <extLst>
        <ext xmlns:x14="http://schemas.microsoft.com/office/spreadsheetml/2009/9/main" uri="{B025F937-C7B1-47D3-B67F-A62EFF666E3E}">
          <x14:id>{F82DCED3-D36A-4087-81B7-967CBE9BA45A}</x14:id>
        </ext>
      </extLst>
    </cfRule>
  </conditionalFormatting>
  <conditionalFormatting sqref="D48:D62">
    <cfRule type="dataBar" priority="28">
      <dataBar>
        <cfvo type="min"/>
        <cfvo type="max"/>
        <color rgb="FFFFB628"/>
      </dataBar>
      <extLst>
        <ext xmlns:x14="http://schemas.microsoft.com/office/spreadsheetml/2009/9/main" uri="{B025F937-C7B1-47D3-B67F-A62EFF666E3E}">
          <x14:id>{C8E9465D-6B6E-49F3-BC0E-64D14B9845B5}</x14:id>
        </ext>
      </extLst>
    </cfRule>
  </conditionalFormatting>
  <conditionalFormatting sqref="E48:E62">
    <cfRule type="dataBar" priority="27">
      <dataBar>
        <cfvo type="min"/>
        <cfvo type="max"/>
        <color rgb="FFFFB628"/>
      </dataBar>
      <extLst>
        <ext xmlns:x14="http://schemas.microsoft.com/office/spreadsheetml/2009/9/main" uri="{B025F937-C7B1-47D3-B67F-A62EFF666E3E}">
          <x14:id>{29A74B80-3854-478D-AA52-059B8AC1F71E}</x14:id>
        </ext>
      </extLst>
    </cfRule>
  </conditionalFormatting>
  <conditionalFormatting sqref="F48:F62">
    <cfRule type="dataBar" priority="26">
      <dataBar>
        <cfvo type="min"/>
        <cfvo type="max"/>
        <color rgb="FFFFB628"/>
      </dataBar>
      <extLst>
        <ext xmlns:x14="http://schemas.microsoft.com/office/spreadsheetml/2009/9/main" uri="{B025F937-C7B1-47D3-B67F-A62EFF666E3E}">
          <x14:id>{6F838AAD-9EAB-49CC-88C4-EFC9F5CD949B}</x14:id>
        </ext>
      </extLst>
    </cfRule>
  </conditionalFormatting>
  <conditionalFormatting sqref="G48:G62">
    <cfRule type="dataBar" priority="25">
      <dataBar>
        <cfvo type="min"/>
        <cfvo type="max"/>
        <color rgb="FFFFB628"/>
      </dataBar>
      <extLst>
        <ext xmlns:x14="http://schemas.microsoft.com/office/spreadsheetml/2009/9/main" uri="{B025F937-C7B1-47D3-B67F-A62EFF666E3E}">
          <x14:id>{CC070D5D-02AF-4F70-940D-2A2DCA1AD347}</x14:id>
        </ext>
      </extLst>
    </cfRule>
  </conditionalFormatting>
  <conditionalFormatting sqref="H48:H62">
    <cfRule type="dataBar" priority="24">
      <dataBar>
        <cfvo type="min"/>
        <cfvo type="max"/>
        <color rgb="FFFFB628"/>
      </dataBar>
      <extLst>
        <ext xmlns:x14="http://schemas.microsoft.com/office/spreadsheetml/2009/9/main" uri="{B025F937-C7B1-47D3-B67F-A62EFF666E3E}">
          <x14:id>{B5558E31-3B91-4541-B879-234FDE271350}</x14:id>
        </ext>
      </extLst>
    </cfRule>
  </conditionalFormatting>
  <conditionalFormatting sqref="I48:I62">
    <cfRule type="dataBar" priority="23">
      <dataBar>
        <cfvo type="min"/>
        <cfvo type="max"/>
        <color rgb="FFFFB628"/>
      </dataBar>
      <extLst>
        <ext xmlns:x14="http://schemas.microsoft.com/office/spreadsheetml/2009/9/main" uri="{B025F937-C7B1-47D3-B67F-A62EFF666E3E}">
          <x14:id>{DB77BC25-3FE8-4F84-BF32-2C47F0188738}</x14:id>
        </ext>
      </extLst>
    </cfRule>
  </conditionalFormatting>
  <conditionalFormatting sqref="J48:J62">
    <cfRule type="dataBar" priority="22">
      <dataBar>
        <cfvo type="min"/>
        <cfvo type="max"/>
        <color rgb="FFFFB628"/>
      </dataBar>
      <extLst>
        <ext xmlns:x14="http://schemas.microsoft.com/office/spreadsheetml/2009/9/main" uri="{B025F937-C7B1-47D3-B67F-A62EFF666E3E}">
          <x14:id>{EEA253C9-3476-47E2-9367-2E559CAC314D}</x14:id>
        </ext>
      </extLst>
    </cfRule>
  </conditionalFormatting>
  <conditionalFormatting sqref="K48:K62">
    <cfRule type="dataBar" priority="21">
      <dataBar>
        <cfvo type="min"/>
        <cfvo type="max"/>
        <color rgb="FFFFB628"/>
      </dataBar>
      <extLst>
        <ext xmlns:x14="http://schemas.microsoft.com/office/spreadsheetml/2009/9/main" uri="{B025F937-C7B1-47D3-B67F-A62EFF666E3E}">
          <x14:id>{EFB4D44E-ADCB-45F8-AE2C-FC124BBE5476}</x14:id>
        </ext>
      </extLst>
    </cfRule>
  </conditionalFormatting>
  <conditionalFormatting sqref="L48:L62">
    <cfRule type="dataBar" priority="20">
      <dataBar>
        <cfvo type="min"/>
        <cfvo type="max"/>
        <color rgb="FFFFB628"/>
      </dataBar>
      <extLst>
        <ext xmlns:x14="http://schemas.microsoft.com/office/spreadsheetml/2009/9/main" uri="{B025F937-C7B1-47D3-B67F-A62EFF666E3E}">
          <x14:id>{C0A4B80D-0A20-4272-A154-BA670C43A2C3}</x14:id>
        </ext>
      </extLst>
    </cfRule>
  </conditionalFormatting>
  <conditionalFormatting sqref="M48:M62">
    <cfRule type="dataBar" priority="19">
      <dataBar>
        <cfvo type="min"/>
        <cfvo type="max"/>
        <color rgb="FFFFB628"/>
      </dataBar>
      <extLst>
        <ext xmlns:x14="http://schemas.microsoft.com/office/spreadsheetml/2009/9/main" uri="{B025F937-C7B1-47D3-B67F-A62EFF666E3E}">
          <x14:id>{5D196640-98D9-440D-BD86-A05DCCAB3590}</x14:id>
        </ext>
      </extLst>
    </cfRule>
  </conditionalFormatting>
  <conditionalFormatting sqref="N48:N62">
    <cfRule type="dataBar" priority="18">
      <dataBar>
        <cfvo type="min"/>
        <cfvo type="max"/>
        <color rgb="FFFFB628"/>
      </dataBar>
      <extLst>
        <ext xmlns:x14="http://schemas.microsoft.com/office/spreadsheetml/2009/9/main" uri="{B025F937-C7B1-47D3-B67F-A62EFF666E3E}">
          <x14:id>{5F123884-259C-433E-A57A-795167F0F069}</x14:id>
        </ext>
      </extLst>
    </cfRule>
  </conditionalFormatting>
  <conditionalFormatting sqref="O48:O62">
    <cfRule type="dataBar" priority="17">
      <dataBar>
        <cfvo type="min"/>
        <cfvo type="max"/>
        <color rgb="FFFFB628"/>
      </dataBar>
      <extLst>
        <ext xmlns:x14="http://schemas.microsoft.com/office/spreadsheetml/2009/9/main" uri="{B025F937-C7B1-47D3-B67F-A62EFF666E3E}">
          <x14:id>{1102C84E-4E73-45BE-8622-37AEBDCF6760}</x14:id>
        </ext>
      </extLst>
    </cfRule>
  </conditionalFormatting>
  <conditionalFormatting sqref="P48:P62">
    <cfRule type="dataBar" priority="16">
      <dataBar>
        <cfvo type="min"/>
        <cfvo type="max"/>
        <color rgb="FFFFB628"/>
      </dataBar>
      <extLst>
        <ext xmlns:x14="http://schemas.microsoft.com/office/spreadsheetml/2009/9/main" uri="{B025F937-C7B1-47D3-B67F-A62EFF666E3E}">
          <x14:id>{EC7C3A8E-45AE-4C85-9462-3E3614C46A58}</x14:id>
        </ext>
      </extLst>
    </cfRule>
  </conditionalFormatting>
  <conditionalFormatting sqref="Q48:Q62">
    <cfRule type="dataBar" priority="15">
      <dataBar>
        <cfvo type="min"/>
        <cfvo type="max"/>
        <color rgb="FFFFB628"/>
      </dataBar>
      <extLst>
        <ext xmlns:x14="http://schemas.microsoft.com/office/spreadsheetml/2009/9/main" uri="{B025F937-C7B1-47D3-B67F-A62EFF666E3E}">
          <x14:id>{02FC61C5-F684-4937-9416-5FAE8703A052}</x14:id>
        </ext>
      </extLst>
    </cfRule>
  </conditionalFormatting>
  <conditionalFormatting sqref="R48:R62">
    <cfRule type="dataBar" priority="14">
      <dataBar>
        <cfvo type="min"/>
        <cfvo type="max"/>
        <color rgb="FFFFB628"/>
      </dataBar>
      <extLst>
        <ext xmlns:x14="http://schemas.microsoft.com/office/spreadsheetml/2009/9/main" uri="{B025F937-C7B1-47D3-B67F-A62EFF666E3E}">
          <x14:id>{B78EF471-05FC-4964-B62A-FD30A466F194}</x14:id>
        </ext>
      </extLst>
    </cfRule>
  </conditionalFormatting>
  <conditionalFormatting sqref="S48:S62">
    <cfRule type="dataBar" priority="13">
      <dataBar>
        <cfvo type="min"/>
        <cfvo type="max"/>
        <color rgb="FFFFB628"/>
      </dataBar>
      <extLst>
        <ext xmlns:x14="http://schemas.microsoft.com/office/spreadsheetml/2009/9/main" uri="{B025F937-C7B1-47D3-B67F-A62EFF666E3E}">
          <x14:id>{A24E9226-F9BC-4BAA-9A42-EF9E1C257426}</x14:id>
        </ext>
      </extLst>
    </cfRule>
  </conditionalFormatting>
  <conditionalFormatting sqref="T48:T62">
    <cfRule type="dataBar" priority="12">
      <dataBar>
        <cfvo type="min"/>
        <cfvo type="max"/>
        <color rgb="FFFFB628"/>
      </dataBar>
      <extLst>
        <ext xmlns:x14="http://schemas.microsoft.com/office/spreadsheetml/2009/9/main" uri="{B025F937-C7B1-47D3-B67F-A62EFF666E3E}">
          <x14:id>{3B871EA7-D52C-415E-B3A6-B1631CCB5BBA}</x14:id>
        </ext>
      </extLst>
    </cfRule>
  </conditionalFormatting>
  <conditionalFormatting sqref="U48:U62">
    <cfRule type="dataBar" priority="11">
      <dataBar>
        <cfvo type="min"/>
        <cfvo type="max"/>
        <color rgb="FFFFB628"/>
      </dataBar>
      <extLst>
        <ext xmlns:x14="http://schemas.microsoft.com/office/spreadsheetml/2009/9/main" uri="{B025F937-C7B1-47D3-B67F-A62EFF666E3E}">
          <x14:id>{A6CBD186-FF08-4629-B4C8-02B3998D33B1}</x14:id>
        </ext>
      </extLst>
    </cfRule>
  </conditionalFormatting>
  <conditionalFormatting sqref="V48:V62">
    <cfRule type="dataBar" priority="10">
      <dataBar>
        <cfvo type="min"/>
        <cfvo type="max"/>
        <color rgb="FFFFB628"/>
      </dataBar>
      <extLst>
        <ext xmlns:x14="http://schemas.microsoft.com/office/spreadsheetml/2009/9/main" uri="{B025F937-C7B1-47D3-B67F-A62EFF666E3E}">
          <x14:id>{B221B6FB-93B1-4FEA-B486-0B82DCD76C9C}</x14:id>
        </ext>
      </extLst>
    </cfRule>
  </conditionalFormatting>
  <conditionalFormatting sqref="W48:W62">
    <cfRule type="dataBar" priority="9">
      <dataBar>
        <cfvo type="min"/>
        <cfvo type="max"/>
        <color rgb="FFFFB628"/>
      </dataBar>
      <extLst>
        <ext xmlns:x14="http://schemas.microsoft.com/office/spreadsheetml/2009/9/main" uri="{B025F937-C7B1-47D3-B67F-A62EFF666E3E}">
          <x14:id>{009EAAC2-288B-4C27-A8BA-D362CE249C41}</x14:id>
        </ext>
      </extLst>
    </cfRule>
  </conditionalFormatting>
  <conditionalFormatting sqref="X48:X62">
    <cfRule type="dataBar" priority="8">
      <dataBar>
        <cfvo type="min"/>
        <cfvo type="max"/>
        <color rgb="FFFFB628"/>
      </dataBar>
      <extLst>
        <ext xmlns:x14="http://schemas.microsoft.com/office/spreadsheetml/2009/9/main" uri="{B025F937-C7B1-47D3-B67F-A62EFF666E3E}">
          <x14:id>{C2A24BD9-2308-4099-8F27-57304F9E997B}</x14:id>
        </ext>
      </extLst>
    </cfRule>
  </conditionalFormatting>
  <conditionalFormatting sqref="Y48:Y62">
    <cfRule type="dataBar" priority="7">
      <dataBar>
        <cfvo type="min"/>
        <cfvo type="max"/>
        <color rgb="FFFFB628"/>
      </dataBar>
      <extLst>
        <ext xmlns:x14="http://schemas.microsoft.com/office/spreadsheetml/2009/9/main" uri="{B025F937-C7B1-47D3-B67F-A62EFF666E3E}">
          <x14:id>{AE7BEF8F-BC5D-4DF7-9A5B-A8941D87FA5C}</x14:id>
        </ext>
      </extLst>
    </cfRule>
  </conditionalFormatting>
  <conditionalFormatting sqref="Z48:Z62">
    <cfRule type="dataBar" priority="6">
      <dataBar>
        <cfvo type="min"/>
        <cfvo type="max"/>
        <color rgb="FFFFB628"/>
      </dataBar>
      <extLst>
        <ext xmlns:x14="http://schemas.microsoft.com/office/spreadsheetml/2009/9/main" uri="{B025F937-C7B1-47D3-B67F-A62EFF666E3E}">
          <x14:id>{DE7DD11C-2C25-4DE4-95EC-D34D4ED93A03}</x14:id>
        </ext>
      </extLst>
    </cfRule>
  </conditionalFormatting>
  <conditionalFormatting sqref="AA48:AA62">
    <cfRule type="dataBar" priority="5">
      <dataBar>
        <cfvo type="min"/>
        <cfvo type="max"/>
        <color rgb="FFFFB628"/>
      </dataBar>
      <extLst>
        <ext xmlns:x14="http://schemas.microsoft.com/office/spreadsheetml/2009/9/main" uri="{B025F937-C7B1-47D3-B67F-A62EFF666E3E}">
          <x14:id>{BFDAF3E5-093E-4F50-A3D0-096E752C8829}</x14:id>
        </ext>
      </extLst>
    </cfRule>
  </conditionalFormatting>
  <conditionalFormatting sqref="AB48:AB62">
    <cfRule type="dataBar" priority="4">
      <dataBar>
        <cfvo type="min"/>
        <cfvo type="max"/>
        <color rgb="FFFFB628"/>
      </dataBar>
      <extLst>
        <ext xmlns:x14="http://schemas.microsoft.com/office/spreadsheetml/2009/9/main" uri="{B025F937-C7B1-47D3-B67F-A62EFF666E3E}">
          <x14:id>{7755F66E-E1D8-4700-8FB2-916EDEC6BDAC}</x14:id>
        </ext>
      </extLst>
    </cfRule>
  </conditionalFormatting>
  <conditionalFormatting sqref="AC48:AC62">
    <cfRule type="dataBar" priority="3">
      <dataBar>
        <cfvo type="min"/>
        <cfvo type="max"/>
        <color rgb="FFFFB628"/>
      </dataBar>
      <extLst>
        <ext xmlns:x14="http://schemas.microsoft.com/office/spreadsheetml/2009/9/main" uri="{B025F937-C7B1-47D3-B67F-A62EFF666E3E}">
          <x14:id>{057FA2F4-B34B-4D6E-8DF4-712713B4F79F}</x14:id>
        </ext>
      </extLst>
    </cfRule>
  </conditionalFormatting>
  <conditionalFormatting sqref="AD48:AD62">
    <cfRule type="dataBar" priority="2">
      <dataBar>
        <cfvo type="min"/>
        <cfvo type="max"/>
        <color rgb="FFFFB628"/>
      </dataBar>
      <extLst>
        <ext xmlns:x14="http://schemas.microsoft.com/office/spreadsheetml/2009/9/main" uri="{B025F937-C7B1-47D3-B67F-A62EFF666E3E}">
          <x14:id>{A672F8BE-19F3-46BE-98C6-4C123C34F220}</x14:id>
        </ext>
      </extLst>
    </cfRule>
  </conditionalFormatting>
  <conditionalFormatting sqref="AE48:AE62">
    <cfRule type="dataBar" priority="1">
      <dataBar>
        <cfvo type="min"/>
        <cfvo type="max"/>
        <color rgb="FFFFB628"/>
      </dataBar>
      <extLst>
        <ext xmlns:x14="http://schemas.microsoft.com/office/spreadsheetml/2009/9/main" uri="{B025F937-C7B1-47D3-B67F-A62EFF666E3E}">
          <x14:id>{3F69E799-F83F-4E34-B199-E3BECACC8ABE}</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567AE222-06C2-484C-A087-29DBCF5DB27B}">
            <x14:dataBar minLength="0" maxLength="100" border="1" negativeBarBorderColorSameAsPositive="0">
              <x14:cfvo type="autoMin"/>
              <x14:cfvo type="autoMax"/>
              <x14:borderColor rgb="FF638EC6"/>
              <x14:negativeFillColor rgb="FFFF0000"/>
              <x14:negativeBorderColor rgb="FFFF0000"/>
              <x14:axisColor rgb="FF000000"/>
            </x14:dataBar>
          </x14:cfRule>
          <xm:sqref>B6:B35</xm:sqref>
        </x14:conditionalFormatting>
        <x14:conditionalFormatting xmlns:xm="http://schemas.microsoft.com/office/excel/2006/main">
          <x14:cfRule type="dataBar" id="{56675733-6671-443F-B6B7-EF4D99DBFF53}">
            <x14:dataBar minLength="0" maxLength="100" border="1" negativeBarBorderColorSameAsPositive="0">
              <x14:cfvo type="autoMin"/>
              <x14:cfvo type="autoMax"/>
              <x14:borderColor rgb="FF638EC6"/>
              <x14:negativeFillColor rgb="FFFF0000"/>
              <x14:negativeBorderColor rgb="FFFF0000"/>
              <x14:axisColor rgb="FF000000"/>
            </x14:dataBar>
          </x14:cfRule>
          <xm:sqref>C6:C35</xm:sqref>
        </x14:conditionalFormatting>
        <x14:conditionalFormatting xmlns:xm="http://schemas.microsoft.com/office/excel/2006/main">
          <x14:cfRule type="dataBar" id="{E17E1EEA-2B60-4151-90E5-56E121BFFE41}">
            <x14:dataBar minLength="0" maxLength="100" border="1" negativeBarBorderColorSameAsPositive="0">
              <x14:cfvo type="autoMin"/>
              <x14:cfvo type="autoMax"/>
              <x14:borderColor rgb="FF638EC6"/>
              <x14:negativeFillColor rgb="FFFF0000"/>
              <x14:negativeBorderColor rgb="FFFF0000"/>
              <x14:axisColor rgb="FF000000"/>
            </x14:dataBar>
          </x14:cfRule>
          <xm:sqref>D6:D35</xm:sqref>
        </x14:conditionalFormatting>
        <x14:conditionalFormatting xmlns:xm="http://schemas.microsoft.com/office/excel/2006/main">
          <x14:cfRule type="dataBar" id="{87F015D7-3927-419E-A429-7A1E7B8E3D51}">
            <x14:dataBar minLength="0" maxLength="100" border="1" negativeBarBorderColorSameAsPositive="0">
              <x14:cfvo type="autoMin"/>
              <x14:cfvo type="autoMax"/>
              <x14:borderColor rgb="FF638EC6"/>
              <x14:negativeFillColor rgb="FFFF0000"/>
              <x14:negativeBorderColor rgb="FFFF0000"/>
              <x14:axisColor rgb="FF000000"/>
            </x14:dataBar>
          </x14:cfRule>
          <xm:sqref>E6:E35</xm:sqref>
        </x14:conditionalFormatting>
        <x14:conditionalFormatting xmlns:xm="http://schemas.microsoft.com/office/excel/2006/main">
          <x14:cfRule type="dataBar" id="{6A68D1D4-5242-44FA-ACBE-669ECFFB8BF9}">
            <x14:dataBar minLength="0" maxLength="100" border="1" negativeBarBorderColorSameAsPositive="0">
              <x14:cfvo type="autoMin"/>
              <x14:cfvo type="autoMax"/>
              <x14:borderColor rgb="FF638EC6"/>
              <x14:negativeFillColor rgb="FFFF0000"/>
              <x14:negativeBorderColor rgb="FFFF0000"/>
              <x14:axisColor rgb="FF000000"/>
            </x14:dataBar>
          </x14:cfRule>
          <xm:sqref>F6:F35</xm:sqref>
        </x14:conditionalFormatting>
        <x14:conditionalFormatting xmlns:xm="http://schemas.microsoft.com/office/excel/2006/main">
          <x14:cfRule type="dataBar" id="{825115C3-8EE7-468D-9143-F9941D80852E}">
            <x14:dataBar minLength="0" maxLength="100" border="1" negativeBarBorderColorSameAsPositive="0">
              <x14:cfvo type="autoMin"/>
              <x14:cfvo type="autoMax"/>
              <x14:borderColor rgb="FF638EC6"/>
              <x14:negativeFillColor rgb="FFFF0000"/>
              <x14:negativeBorderColor rgb="FFFF0000"/>
              <x14:axisColor rgb="FF000000"/>
            </x14:dataBar>
          </x14:cfRule>
          <xm:sqref>G6:G35</xm:sqref>
        </x14:conditionalFormatting>
        <x14:conditionalFormatting xmlns:xm="http://schemas.microsoft.com/office/excel/2006/main">
          <x14:cfRule type="dataBar" id="{B7109DAC-8216-4658-B0E7-AC8299B1D453}">
            <x14:dataBar minLength="0" maxLength="100" border="1" negativeBarBorderColorSameAsPositive="0">
              <x14:cfvo type="autoMin"/>
              <x14:cfvo type="autoMax"/>
              <x14:borderColor rgb="FF638EC6"/>
              <x14:negativeFillColor rgb="FFFF0000"/>
              <x14:negativeBorderColor rgb="FFFF0000"/>
              <x14:axisColor rgb="FF000000"/>
            </x14:dataBar>
          </x14:cfRule>
          <xm:sqref>B37:B40</xm:sqref>
        </x14:conditionalFormatting>
        <x14:conditionalFormatting xmlns:xm="http://schemas.microsoft.com/office/excel/2006/main">
          <x14:cfRule type="dataBar" id="{9850D5AB-7F5D-4540-BB0A-5BD94628D147}">
            <x14:dataBar minLength="0" maxLength="100" border="1" negativeBarBorderColorSameAsPositive="0">
              <x14:cfvo type="autoMin"/>
              <x14:cfvo type="autoMax"/>
              <x14:borderColor rgb="FF638EC6"/>
              <x14:negativeFillColor rgb="FFFF0000"/>
              <x14:negativeBorderColor rgb="FFFF0000"/>
              <x14:axisColor rgb="FF000000"/>
            </x14:dataBar>
          </x14:cfRule>
          <xm:sqref>C37:C40</xm:sqref>
        </x14:conditionalFormatting>
        <x14:conditionalFormatting xmlns:xm="http://schemas.microsoft.com/office/excel/2006/main">
          <x14:cfRule type="dataBar" id="{0985D993-FDC0-4EEF-80D6-B54CE4515A69}">
            <x14:dataBar minLength="0" maxLength="100" border="1" negativeBarBorderColorSameAsPositive="0">
              <x14:cfvo type="autoMin"/>
              <x14:cfvo type="autoMax"/>
              <x14:borderColor rgb="FF638EC6"/>
              <x14:negativeFillColor rgb="FFFF0000"/>
              <x14:negativeBorderColor rgb="FFFF0000"/>
              <x14:axisColor rgb="FF000000"/>
            </x14:dataBar>
          </x14:cfRule>
          <xm:sqref>D37:D40</xm:sqref>
        </x14:conditionalFormatting>
        <x14:conditionalFormatting xmlns:xm="http://schemas.microsoft.com/office/excel/2006/main">
          <x14:cfRule type="dataBar" id="{C6F77259-B763-45FA-9F1C-516F1C51067D}">
            <x14:dataBar minLength="0" maxLength="100" border="1" negativeBarBorderColorSameAsPositive="0">
              <x14:cfvo type="autoMin"/>
              <x14:cfvo type="autoMax"/>
              <x14:borderColor rgb="FF638EC6"/>
              <x14:negativeFillColor rgb="FFFF0000"/>
              <x14:negativeBorderColor rgb="FFFF0000"/>
              <x14:axisColor rgb="FF000000"/>
            </x14:dataBar>
          </x14:cfRule>
          <xm:sqref>E37:E40</xm:sqref>
        </x14:conditionalFormatting>
        <x14:conditionalFormatting xmlns:xm="http://schemas.microsoft.com/office/excel/2006/main">
          <x14:cfRule type="dataBar" id="{D5260C78-BCF3-4E16-8ACF-E4E0A270C23C}">
            <x14:dataBar minLength="0" maxLength="100" border="1" negativeBarBorderColorSameAsPositive="0">
              <x14:cfvo type="autoMin"/>
              <x14:cfvo type="autoMax"/>
              <x14:borderColor rgb="FF638EC6"/>
              <x14:negativeFillColor rgb="FFFF0000"/>
              <x14:negativeBorderColor rgb="FFFF0000"/>
              <x14:axisColor rgb="FF000000"/>
            </x14:dataBar>
          </x14:cfRule>
          <xm:sqref>F37:F40</xm:sqref>
        </x14:conditionalFormatting>
        <x14:conditionalFormatting xmlns:xm="http://schemas.microsoft.com/office/excel/2006/main">
          <x14:cfRule type="dataBar" id="{FBCA7004-7DAC-49C0-A7D5-5184EBBA98CF}">
            <x14:dataBar minLength="0" maxLength="100" border="1" negativeBarBorderColorSameAsPositive="0">
              <x14:cfvo type="autoMin"/>
              <x14:cfvo type="autoMax"/>
              <x14:borderColor rgb="FF638EC6"/>
              <x14:negativeFillColor rgb="FFFF0000"/>
              <x14:negativeBorderColor rgb="FFFF0000"/>
              <x14:axisColor rgb="FF000000"/>
            </x14:dataBar>
          </x14:cfRule>
          <xm:sqref>G37:G40</xm:sqref>
        </x14:conditionalFormatting>
        <x14:conditionalFormatting xmlns:xm="http://schemas.microsoft.com/office/excel/2006/main">
          <x14:cfRule type="dataBar" id="{259D2C3A-82BF-4B53-96C0-3B29425215C6}">
            <x14:dataBar minLength="0" maxLength="100" border="1" negativeBarBorderColorSameAsPositive="0">
              <x14:cfvo type="autoMin"/>
              <x14:cfvo type="autoMax"/>
              <x14:borderColor rgb="FF638EC6"/>
              <x14:negativeFillColor rgb="FFFF0000"/>
              <x14:negativeBorderColor rgb="FFFF0000"/>
              <x14:axisColor rgb="FF000000"/>
            </x14:dataBar>
          </x14:cfRule>
          <xm:sqref>H6:H35</xm:sqref>
        </x14:conditionalFormatting>
        <x14:conditionalFormatting xmlns:xm="http://schemas.microsoft.com/office/excel/2006/main">
          <x14:cfRule type="dataBar" id="{95B98CDC-7D8D-45FC-B011-328274744989}">
            <x14:dataBar minLength="0" maxLength="100" border="1" negativeBarBorderColorSameAsPositive="0">
              <x14:cfvo type="autoMin"/>
              <x14:cfvo type="autoMax"/>
              <x14:borderColor rgb="FF638EC6"/>
              <x14:negativeFillColor rgb="FFFF0000"/>
              <x14:negativeBorderColor rgb="FFFF0000"/>
              <x14:axisColor rgb="FF000000"/>
            </x14:dataBar>
          </x14:cfRule>
          <xm:sqref>I6:I35</xm:sqref>
        </x14:conditionalFormatting>
        <x14:conditionalFormatting xmlns:xm="http://schemas.microsoft.com/office/excel/2006/main">
          <x14:cfRule type="dataBar" id="{8DBF52C3-DC50-479B-AD7F-8076E0149B2C}">
            <x14:dataBar minLength="0" maxLength="100" border="1" negativeBarBorderColorSameAsPositive="0">
              <x14:cfvo type="autoMin"/>
              <x14:cfvo type="autoMax"/>
              <x14:borderColor rgb="FF638EC6"/>
              <x14:negativeFillColor rgb="FFFF0000"/>
              <x14:negativeBorderColor rgb="FFFF0000"/>
              <x14:axisColor rgb="FF000000"/>
            </x14:dataBar>
          </x14:cfRule>
          <xm:sqref>J6:J35</xm:sqref>
        </x14:conditionalFormatting>
        <x14:conditionalFormatting xmlns:xm="http://schemas.microsoft.com/office/excel/2006/main">
          <x14:cfRule type="dataBar" id="{831E310A-D83A-4E74-85AF-B9F0040AFA20}">
            <x14:dataBar minLength="0" maxLength="100" border="1" negativeBarBorderColorSameAsPositive="0">
              <x14:cfvo type="autoMin"/>
              <x14:cfvo type="autoMax"/>
              <x14:borderColor rgb="FF638EC6"/>
              <x14:negativeFillColor rgb="FFFF0000"/>
              <x14:negativeBorderColor rgb="FFFF0000"/>
              <x14:axisColor rgb="FF000000"/>
            </x14:dataBar>
          </x14:cfRule>
          <xm:sqref>K6:K35</xm:sqref>
        </x14:conditionalFormatting>
        <x14:conditionalFormatting xmlns:xm="http://schemas.microsoft.com/office/excel/2006/main">
          <x14:cfRule type="dataBar" id="{DA93CBF4-F061-447A-AEC4-42E65881E803}">
            <x14:dataBar minLength="0" maxLength="100" border="1" negativeBarBorderColorSameAsPositive="0">
              <x14:cfvo type="autoMin"/>
              <x14:cfvo type="autoMax"/>
              <x14:borderColor rgb="FF638EC6"/>
              <x14:negativeFillColor rgb="FFFF0000"/>
              <x14:negativeBorderColor rgb="FFFF0000"/>
              <x14:axisColor rgb="FF000000"/>
            </x14:dataBar>
          </x14:cfRule>
          <xm:sqref>L6:L35</xm:sqref>
        </x14:conditionalFormatting>
        <x14:conditionalFormatting xmlns:xm="http://schemas.microsoft.com/office/excel/2006/main">
          <x14:cfRule type="dataBar" id="{9F2DA552-E0C4-4636-94A3-0F15D2FC0D46}">
            <x14:dataBar minLength="0" maxLength="100" border="1" negativeBarBorderColorSameAsPositive="0">
              <x14:cfvo type="autoMin"/>
              <x14:cfvo type="autoMax"/>
              <x14:borderColor rgb="FF638EC6"/>
              <x14:negativeFillColor rgb="FFFF0000"/>
              <x14:negativeBorderColor rgb="FFFF0000"/>
              <x14:axisColor rgb="FF000000"/>
            </x14:dataBar>
          </x14:cfRule>
          <xm:sqref>M6:M35</xm:sqref>
        </x14:conditionalFormatting>
        <x14:conditionalFormatting xmlns:xm="http://schemas.microsoft.com/office/excel/2006/main">
          <x14:cfRule type="dataBar" id="{E2CDF51A-4D4A-4E78-901B-56AF316D7A05}">
            <x14:dataBar minLength="0" maxLength="100" border="1" negativeBarBorderColorSameAsPositive="0">
              <x14:cfvo type="autoMin"/>
              <x14:cfvo type="autoMax"/>
              <x14:borderColor rgb="FF638EC6"/>
              <x14:negativeFillColor rgb="FFFF0000"/>
              <x14:negativeBorderColor rgb="FFFF0000"/>
              <x14:axisColor rgb="FF000000"/>
            </x14:dataBar>
          </x14:cfRule>
          <xm:sqref>H37:H40</xm:sqref>
        </x14:conditionalFormatting>
        <x14:conditionalFormatting xmlns:xm="http://schemas.microsoft.com/office/excel/2006/main">
          <x14:cfRule type="dataBar" id="{676F042A-D6BC-466D-8BB7-0CBB9FFE4430}">
            <x14:dataBar minLength="0" maxLength="100" border="1" negativeBarBorderColorSameAsPositive="0">
              <x14:cfvo type="autoMin"/>
              <x14:cfvo type="autoMax"/>
              <x14:borderColor rgb="FF638EC6"/>
              <x14:negativeFillColor rgb="FFFF0000"/>
              <x14:negativeBorderColor rgb="FFFF0000"/>
              <x14:axisColor rgb="FF000000"/>
            </x14:dataBar>
          </x14:cfRule>
          <xm:sqref>I37:I40</xm:sqref>
        </x14:conditionalFormatting>
        <x14:conditionalFormatting xmlns:xm="http://schemas.microsoft.com/office/excel/2006/main">
          <x14:cfRule type="dataBar" id="{AA38B4F1-926F-4761-9AAA-142BEA2611AE}">
            <x14:dataBar minLength="0" maxLength="100" border="1" negativeBarBorderColorSameAsPositive="0">
              <x14:cfvo type="autoMin"/>
              <x14:cfvo type="autoMax"/>
              <x14:borderColor rgb="FF638EC6"/>
              <x14:negativeFillColor rgb="FFFF0000"/>
              <x14:negativeBorderColor rgb="FFFF0000"/>
              <x14:axisColor rgb="FF000000"/>
            </x14:dataBar>
          </x14:cfRule>
          <xm:sqref>J37:J40</xm:sqref>
        </x14:conditionalFormatting>
        <x14:conditionalFormatting xmlns:xm="http://schemas.microsoft.com/office/excel/2006/main">
          <x14:cfRule type="dataBar" id="{358CF515-8974-48B7-BA2E-DC606C06F0AE}">
            <x14:dataBar minLength="0" maxLength="100" border="1" negativeBarBorderColorSameAsPositive="0">
              <x14:cfvo type="autoMin"/>
              <x14:cfvo type="autoMax"/>
              <x14:borderColor rgb="FF638EC6"/>
              <x14:negativeFillColor rgb="FFFF0000"/>
              <x14:negativeBorderColor rgb="FFFF0000"/>
              <x14:axisColor rgb="FF000000"/>
            </x14:dataBar>
          </x14:cfRule>
          <xm:sqref>K37:K40</xm:sqref>
        </x14:conditionalFormatting>
        <x14:conditionalFormatting xmlns:xm="http://schemas.microsoft.com/office/excel/2006/main">
          <x14:cfRule type="dataBar" id="{C8EA5489-4942-4447-846F-1E5830C16A99}">
            <x14:dataBar minLength="0" maxLength="100" border="1" negativeBarBorderColorSameAsPositive="0">
              <x14:cfvo type="autoMin"/>
              <x14:cfvo type="autoMax"/>
              <x14:borderColor rgb="FF638EC6"/>
              <x14:negativeFillColor rgb="FFFF0000"/>
              <x14:negativeBorderColor rgb="FFFF0000"/>
              <x14:axisColor rgb="FF000000"/>
            </x14:dataBar>
          </x14:cfRule>
          <xm:sqref>L37:L40</xm:sqref>
        </x14:conditionalFormatting>
        <x14:conditionalFormatting xmlns:xm="http://schemas.microsoft.com/office/excel/2006/main">
          <x14:cfRule type="dataBar" id="{32F75333-3692-45AA-8BA5-D977A07943D4}">
            <x14:dataBar minLength="0" maxLength="100" border="1" negativeBarBorderColorSameAsPositive="0">
              <x14:cfvo type="autoMin"/>
              <x14:cfvo type="autoMax"/>
              <x14:borderColor rgb="FF638EC6"/>
              <x14:negativeFillColor rgb="FFFF0000"/>
              <x14:negativeBorderColor rgb="FFFF0000"/>
              <x14:axisColor rgb="FF000000"/>
            </x14:dataBar>
          </x14:cfRule>
          <xm:sqref>M37:M40</xm:sqref>
        </x14:conditionalFormatting>
        <x14:conditionalFormatting xmlns:xm="http://schemas.microsoft.com/office/excel/2006/main">
          <x14:cfRule type="dataBar" id="{D0E185C1-551E-4936-A874-E18F2BEE49E9}">
            <x14:dataBar minLength="0" maxLength="100" border="1" negativeBarBorderColorSameAsPositive="0">
              <x14:cfvo type="autoMin"/>
              <x14:cfvo type="autoMax"/>
              <x14:borderColor rgb="FF638EC6"/>
              <x14:negativeFillColor rgb="FFFF0000"/>
              <x14:negativeBorderColor rgb="FFFF0000"/>
              <x14:axisColor rgb="FF000000"/>
            </x14:dataBar>
          </x14:cfRule>
          <xm:sqref>N6:N35</xm:sqref>
        </x14:conditionalFormatting>
        <x14:conditionalFormatting xmlns:xm="http://schemas.microsoft.com/office/excel/2006/main">
          <x14:cfRule type="dataBar" id="{CDBC4769-6198-4BA5-B6B1-6C037E8194F4}">
            <x14:dataBar minLength="0" maxLength="100" border="1" negativeBarBorderColorSameAsPositive="0">
              <x14:cfvo type="autoMin"/>
              <x14:cfvo type="autoMax"/>
              <x14:borderColor rgb="FF638EC6"/>
              <x14:negativeFillColor rgb="FFFF0000"/>
              <x14:negativeBorderColor rgb="FFFF0000"/>
              <x14:axisColor rgb="FF000000"/>
            </x14:dataBar>
          </x14:cfRule>
          <xm:sqref>O6:O35</xm:sqref>
        </x14:conditionalFormatting>
        <x14:conditionalFormatting xmlns:xm="http://schemas.microsoft.com/office/excel/2006/main">
          <x14:cfRule type="dataBar" id="{9F478F8F-1CE5-4D39-A86F-FBD899F5E340}">
            <x14:dataBar minLength="0" maxLength="100" border="1" negativeBarBorderColorSameAsPositive="0">
              <x14:cfvo type="autoMin"/>
              <x14:cfvo type="autoMax"/>
              <x14:borderColor rgb="FF638EC6"/>
              <x14:negativeFillColor rgb="FFFF0000"/>
              <x14:negativeBorderColor rgb="FFFF0000"/>
              <x14:axisColor rgb="FF000000"/>
            </x14:dataBar>
          </x14:cfRule>
          <xm:sqref>P6:P35</xm:sqref>
        </x14:conditionalFormatting>
        <x14:conditionalFormatting xmlns:xm="http://schemas.microsoft.com/office/excel/2006/main">
          <x14:cfRule type="dataBar" id="{C867947C-7107-4EB2-9DF0-85864D6DBBE0}">
            <x14:dataBar minLength="0" maxLength="100" border="1" negativeBarBorderColorSameAsPositive="0">
              <x14:cfvo type="autoMin"/>
              <x14:cfvo type="autoMax"/>
              <x14:borderColor rgb="FF638EC6"/>
              <x14:negativeFillColor rgb="FFFF0000"/>
              <x14:negativeBorderColor rgb="FFFF0000"/>
              <x14:axisColor rgb="FF000000"/>
            </x14:dataBar>
          </x14:cfRule>
          <xm:sqref>Q6:Q35</xm:sqref>
        </x14:conditionalFormatting>
        <x14:conditionalFormatting xmlns:xm="http://schemas.microsoft.com/office/excel/2006/main">
          <x14:cfRule type="dataBar" id="{897C1B6F-44E9-4180-AB18-EDFDF40C4C71}">
            <x14:dataBar minLength="0" maxLength="100" border="1" negativeBarBorderColorSameAsPositive="0">
              <x14:cfvo type="autoMin"/>
              <x14:cfvo type="autoMax"/>
              <x14:borderColor rgb="FF638EC6"/>
              <x14:negativeFillColor rgb="FFFF0000"/>
              <x14:negativeBorderColor rgb="FFFF0000"/>
              <x14:axisColor rgb="FF000000"/>
            </x14:dataBar>
          </x14:cfRule>
          <xm:sqref>R6:R35</xm:sqref>
        </x14:conditionalFormatting>
        <x14:conditionalFormatting xmlns:xm="http://schemas.microsoft.com/office/excel/2006/main">
          <x14:cfRule type="dataBar" id="{9FBDF7F7-084B-4075-8004-3E0E7AD123F4}">
            <x14:dataBar minLength="0" maxLength="100" border="1" negativeBarBorderColorSameAsPositive="0">
              <x14:cfvo type="autoMin"/>
              <x14:cfvo type="autoMax"/>
              <x14:borderColor rgb="FF638EC6"/>
              <x14:negativeFillColor rgb="FFFF0000"/>
              <x14:negativeBorderColor rgb="FFFF0000"/>
              <x14:axisColor rgb="FF000000"/>
            </x14:dataBar>
          </x14:cfRule>
          <xm:sqref>S6:S35</xm:sqref>
        </x14:conditionalFormatting>
        <x14:conditionalFormatting xmlns:xm="http://schemas.microsoft.com/office/excel/2006/main">
          <x14:cfRule type="dataBar" id="{46B02776-A760-40E2-ADEB-3112FAD5211E}">
            <x14:dataBar minLength="0" maxLength="100" border="1" negativeBarBorderColorSameAsPositive="0">
              <x14:cfvo type="autoMin"/>
              <x14:cfvo type="autoMax"/>
              <x14:borderColor rgb="FF638EC6"/>
              <x14:negativeFillColor rgb="FFFF0000"/>
              <x14:negativeBorderColor rgb="FFFF0000"/>
              <x14:axisColor rgb="FF000000"/>
            </x14:dataBar>
          </x14:cfRule>
          <xm:sqref>N37:N40</xm:sqref>
        </x14:conditionalFormatting>
        <x14:conditionalFormatting xmlns:xm="http://schemas.microsoft.com/office/excel/2006/main">
          <x14:cfRule type="dataBar" id="{44A4F85A-35C7-49F7-90FB-F3612F49879C}">
            <x14:dataBar minLength="0" maxLength="100" border="1" negativeBarBorderColorSameAsPositive="0">
              <x14:cfvo type="autoMin"/>
              <x14:cfvo type="autoMax"/>
              <x14:borderColor rgb="FF638EC6"/>
              <x14:negativeFillColor rgb="FFFF0000"/>
              <x14:negativeBorderColor rgb="FFFF0000"/>
              <x14:axisColor rgb="FF000000"/>
            </x14:dataBar>
          </x14:cfRule>
          <xm:sqref>O37:O40</xm:sqref>
        </x14:conditionalFormatting>
        <x14:conditionalFormatting xmlns:xm="http://schemas.microsoft.com/office/excel/2006/main">
          <x14:cfRule type="dataBar" id="{542B6668-8819-4007-B218-6AF2E6FB3CA3}">
            <x14:dataBar minLength="0" maxLength="100" border="1" negativeBarBorderColorSameAsPositive="0">
              <x14:cfvo type="autoMin"/>
              <x14:cfvo type="autoMax"/>
              <x14:borderColor rgb="FF638EC6"/>
              <x14:negativeFillColor rgb="FFFF0000"/>
              <x14:negativeBorderColor rgb="FFFF0000"/>
              <x14:axisColor rgb="FF000000"/>
            </x14:dataBar>
          </x14:cfRule>
          <xm:sqref>P37:P40</xm:sqref>
        </x14:conditionalFormatting>
        <x14:conditionalFormatting xmlns:xm="http://schemas.microsoft.com/office/excel/2006/main">
          <x14:cfRule type="dataBar" id="{656E2828-4B8B-4DFD-BA70-1641D37D990F}">
            <x14:dataBar minLength="0" maxLength="100" border="1" negativeBarBorderColorSameAsPositive="0">
              <x14:cfvo type="autoMin"/>
              <x14:cfvo type="autoMax"/>
              <x14:borderColor rgb="FF638EC6"/>
              <x14:negativeFillColor rgb="FFFF0000"/>
              <x14:negativeBorderColor rgb="FFFF0000"/>
              <x14:axisColor rgb="FF000000"/>
            </x14:dataBar>
          </x14:cfRule>
          <xm:sqref>Q37:Q40</xm:sqref>
        </x14:conditionalFormatting>
        <x14:conditionalFormatting xmlns:xm="http://schemas.microsoft.com/office/excel/2006/main">
          <x14:cfRule type="dataBar" id="{601BB875-E06D-46DA-81C8-A56BE7CAE89D}">
            <x14:dataBar minLength="0" maxLength="100" border="1" negativeBarBorderColorSameAsPositive="0">
              <x14:cfvo type="autoMin"/>
              <x14:cfvo type="autoMax"/>
              <x14:borderColor rgb="FF638EC6"/>
              <x14:negativeFillColor rgb="FFFF0000"/>
              <x14:negativeBorderColor rgb="FFFF0000"/>
              <x14:axisColor rgb="FF000000"/>
            </x14:dataBar>
          </x14:cfRule>
          <xm:sqref>R37:R40</xm:sqref>
        </x14:conditionalFormatting>
        <x14:conditionalFormatting xmlns:xm="http://schemas.microsoft.com/office/excel/2006/main">
          <x14:cfRule type="dataBar" id="{504A31A0-9F5D-49BA-BAE5-99D1FF8F9FF4}">
            <x14:dataBar minLength="0" maxLength="100" border="1" negativeBarBorderColorSameAsPositive="0">
              <x14:cfvo type="autoMin"/>
              <x14:cfvo type="autoMax"/>
              <x14:borderColor rgb="FF638EC6"/>
              <x14:negativeFillColor rgb="FFFF0000"/>
              <x14:negativeBorderColor rgb="FFFF0000"/>
              <x14:axisColor rgb="FF000000"/>
            </x14:dataBar>
          </x14:cfRule>
          <xm:sqref>S37:S40</xm:sqref>
        </x14:conditionalFormatting>
        <x14:conditionalFormatting xmlns:xm="http://schemas.microsoft.com/office/excel/2006/main">
          <x14:cfRule type="dataBar" id="{E42878CA-52A0-4865-B967-4D462CBA91E0}">
            <x14:dataBar minLength="0" maxLength="100" border="1" negativeBarBorderColorSameAsPositive="0">
              <x14:cfvo type="autoMin"/>
              <x14:cfvo type="autoMax"/>
              <x14:borderColor rgb="FF638EC6"/>
              <x14:negativeFillColor rgb="FFFF0000"/>
              <x14:negativeBorderColor rgb="FFFF0000"/>
              <x14:axisColor rgb="FF000000"/>
            </x14:dataBar>
          </x14:cfRule>
          <xm:sqref>T6:T35</xm:sqref>
        </x14:conditionalFormatting>
        <x14:conditionalFormatting xmlns:xm="http://schemas.microsoft.com/office/excel/2006/main">
          <x14:cfRule type="dataBar" id="{02445519-D34E-4635-A5A9-1370BF3C0648}">
            <x14:dataBar minLength="0" maxLength="100" border="1" negativeBarBorderColorSameAsPositive="0">
              <x14:cfvo type="autoMin"/>
              <x14:cfvo type="autoMax"/>
              <x14:borderColor rgb="FF638EC6"/>
              <x14:negativeFillColor rgb="FFFF0000"/>
              <x14:negativeBorderColor rgb="FFFF0000"/>
              <x14:axisColor rgb="FF000000"/>
            </x14:dataBar>
          </x14:cfRule>
          <xm:sqref>U6:U35</xm:sqref>
        </x14:conditionalFormatting>
        <x14:conditionalFormatting xmlns:xm="http://schemas.microsoft.com/office/excel/2006/main">
          <x14:cfRule type="dataBar" id="{0B9BCF32-D6F2-4C92-BA19-EED7BEA84BA7}">
            <x14:dataBar minLength="0" maxLength="100" border="1" negativeBarBorderColorSameAsPositive="0">
              <x14:cfvo type="autoMin"/>
              <x14:cfvo type="autoMax"/>
              <x14:borderColor rgb="FF638EC6"/>
              <x14:negativeFillColor rgb="FFFF0000"/>
              <x14:negativeBorderColor rgb="FFFF0000"/>
              <x14:axisColor rgb="FF000000"/>
            </x14:dataBar>
          </x14:cfRule>
          <xm:sqref>V6:V35</xm:sqref>
        </x14:conditionalFormatting>
        <x14:conditionalFormatting xmlns:xm="http://schemas.microsoft.com/office/excel/2006/main">
          <x14:cfRule type="dataBar" id="{FCFCFA0F-5FB2-4888-AC5A-6500C345D278}">
            <x14:dataBar minLength="0" maxLength="100" border="1" negativeBarBorderColorSameAsPositive="0">
              <x14:cfvo type="autoMin"/>
              <x14:cfvo type="autoMax"/>
              <x14:borderColor rgb="FF638EC6"/>
              <x14:negativeFillColor rgb="FFFF0000"/>
              <x14:negativeBorderColor rgb="FFFF0000"/>
              <x14:axisColor rgb="FF000000"/>
            </x14:dataBar>
          </x14:cfRule>
          <xm:sqref>W6:W35</xm:sqref>
        </x14:conditionalFormatting>
        <x14:conditionalFormatting xmlns:xm="http://schemas.microsoft.com/office/excel/2006/main">
          <x14:cfRule type="dataBar" id="{7D0A3F82-9632-4FC3-AEE8-224D3896CAFA}">
            <x14:dataBar minLength="0" maxLength="100" border="1" negativeBarBorderColorSameAsPositive="0">
              <x14:cfvo type="autoMin"/>
              <x14:cfvo type="autoMax"/>
              <x14:borderColor rgb="FF638EC6"/>
              <x14:negativeFillColor rgb="FFFF0000"/>
              <x14:negativeBorderColor rgb="FFFF0000"/>
              <x14:axisColor rgb="FF000000"/>
            </x14:dataBar>
          </x14:cfRule>
          <xm:sqref>X6:X35</xm:sqref>
        </x14:conditionalFormatting>
        <x14:conditionalFormatting xmlns:xm="http://schemas.microsoft.com/office/excel/2006/main">
          <x14:cfRule type="dataBar" id="{E1BA99FE-5653-48C1-808F-A5E552BC97C0}">
            <x14:dataBar minLength="0" maxLength="100" border="1" negativeBarBorderColorSameAsPositive="0">
              <x14:cfvo type="autoMin"/>
              <x14:cfvo type="autoMax"/>
              <x14:borderColor rgb="FF638EC6"/>
              <x14:negativeFillColor rgb="FFFF0000"/>
              <x14:negativeBorderColor rgb="FFFF0000"/>
              <x14:axisColor rgb="FF000000"/>
            </x14:dataBar>
          </x14:cfRule>
          <xm:sqref>Y6:Y35</xm:sqref>
        </x14:conditionalFormatting>
        <x14:conditionalFormatting xmlns:xm="http://schemas.microsoft.com/office/excel/2006/main">
          <x14:cfRule type="dataBar" id="{3CB1BD61-E6EB-403D-BC6E-8B465CE03E29}">
            <x14:dataBar minLength="0" maxLength="100" border="1" negativeBarBorderColorSameAsPositive="0">
              <x14:cfvo type="autoMin"/>
              <x14:cfvo type="autoMax"/>
              <x14:borderColor rgb="FF638EC6"/>
              <x14:negativeFillColor rgb="FFFF0000"/>
              <x14:negativeBorderColor rgb="FFFF0000"/>
              <x14:axisColor rgb="FF000000"/>
            </x14:dataBar>
          </x14:cfRule>
          <xm:sqref>T37:T40</xm:sqref>
        </x14:conditionalFormatting>
        <x14:conditionalFormatting xmlns:xm="http://schemas.microsoft.com/office/excel/2006/main">
          <x14:cfRule type="dataBar" id="{6E1C98AF-B00B-4045-B8CC-108572DC36B9}">
            <x14:dataBar minLength="0" maxLength="100" border="1" negativeBarBorderColorSameAsPositive="0">
              <x14:cfvo type="autoMin"/>
              <x14:cfvo type="autoMax"/>
              <x14:borderColor rgb="FF638EC6"/>
              <x14:negativeFillColor rgb="FFFF0000"/>
              <x14:negativeBorderColor rgb="FFFF0000"/>
              <x14:axisColor rgb="FF000000"/>
            </x14:dataBar>
          </x14:cfRule>
          <xm:sqref>U37:U40</xm:sqref>
        </x14:conditionalFormatting>
        <x14:conditionalFormatting xmlns:xm="http://schemas.microsoft.com/office/excel/2006/main">
          <x14:cfRule type="dataBar" id="{EE1FC254-B627-4B3E-839C-7A9F84ED6BC2}">
            <x14:dataBar minLength="0" maxLength="100" border="1" negativeBarBorderColorSameAsPositive="0">
              <x14:cfvo type="autoMin"/>
              <x14:cfvo type="autoMax"/>
              <x14:borderColor rgb="FF638EC6"/>
              <x14:negativeFillColor rgb="FFFF0000"/>
              <x14:negativeBorderColor rgb="FFFF0000"/>
              <x14:axisColor rgb="FF000000"/>
            </x14:dataBar>
          </x14:cfRule>
          <xm:sqref>V37:V40</xm:sqref>
        </x14:conditionalFormatting>
        <x14:conditionalFormatting xmlns:xm="http://schemas.microsoft.com/office/excel/2006/main">
          <x14:cfRule type="dataBar" id="{007AC7C6-5DB2-43FF-984A-072EBB217689}">
            <x14:dataBar minLength="0" maxLength="100" border="1" negativeBarBorderColorSameAsPositive="0">
              <x14:cfvo type="autoMin"/>
              <x14:cfvo type="autoMax"/>
              <x14:borderColor rgb="FF638EC6"/>
              <x14:negativeFillColor rgb="FFFF0000"/>
              <x14:negativeBorderColor rgb="FFFF0000"/>
              <x14:axisColor rgb="FF000000"/>
            </x14:dataBar>
          </x14:cfRule>
          <xm:sqref>W37:W40</xm:sqref>
        </x14:conditionalFormatting>
        <x14:conditionalFormatting xmlns:xm="http://schemas.microsoft.com/office/excel/2006/main">
          <x14:cfRule type="dataBar" id="{37DDDBC5-FF9E-4ED5-8251-7E3EE41002A6}">
            <x14:dataBar minLength="0" maxLength="100" border="1" negativeBarBorderColorSameAsPositive="0">
              <x14:cfvo type="autoMin"/>
              <x14:cfvo type="autoMax"/>
              <x14:borderColor rgb="FF638EC6"/>
              <x14:negativeFillColor rgb="FFFF0000"/>
              <x14:negativeBorderColor rgb="FFFF0000"/>
              <x14:axisColor rgb="FF000000"/>
            </x14:dataBar>
          </x14:cfRule>
          <xm:sqref>X37:X40</xm:sqref>
        </x14:conditionalFormatting>
        <x14:conditionalFormatting xmlns:xm="http://schemas.microsoft.com/office/excel/2006/main">
          <x14:cfRule type="dataBar" id="{B9B7255F-C38D-41DC-A19D-7DC1A3275554}">
            <x14:dataBar minLength="0" maxLength="100" border="1" negativeBarBorderColorSameAsPositive="0">
              <x14:cfvo type="autoMin"/>
              <x14:cfvo type="autoMax"/>
              <x14:borderColor rgb="FF638EC6"/>
              <x14:negativeFillColor rgb="FFFF0000"/>
              <x14:negativeBorderColor rgb="FFFF0000"/>
              <x14:axisColor rgb="FF000000"/>
            </x14:dataBar>
          </x14:cfRule>
          <xm:sqref>Y37:Y40</xm:sqref>
        </x14:conditionalFormatting>
        <x14:conditionalFormatting xmlns:xm="http://schemas.microsoft.com/office/excel/2006/main">
          <x14:cfRule type="dataBar" id="{883CEFA6-03FF-4B41-918F-F345DB264601}">
            <x14:dataBar minLength="0" maxLength="100" border="1" negativeBarBorderColorSameAsPositive="0">
              <x14:cfvo type="autoMin"/>
              <x14:cfvo type="autoMax"/>
              <x14:borderColor rgb="FF638EC6"/>
              <x14:negativeFillColor rgb="FFFF0000"/>
              <x14:negativeBorderColor rgb="FFFF0000"/>
              <x14:axisColor rgb="FF000000"/>
            </x14:dataBar>
          </x14:cfRule>
          <xm:sqref>Z6:Z35</xm:sqref>
        </x14:conditionalFormatting>
        <x14:conditionalFormatting xmlns:xm="http://schemas.microsoft.com/office/excel/2006/main">
          <x14:cfRule type="dataBar" id="{CC19EAFA-8DF4-42E4-8C68-3890D0CD9536}">
            <x14:dataBar minLength="0" maxLength="100" border="1" negativeBarBorderColorSameAsPositive="0">
              <x14:cfvo type="autoMin"/>
              <x14:cfvo type="autoMax"/>
              <x14:borderColor rgb="FF638EC6"/>
              <x14:negativeFillColor rgb="FFFF0000"/>
              <x14:negativeBorderColor rgb="FFFF0000"/>
              <x14:axisColor rgb="FF000000"/>
            </x14:dataBar>
          </x14:cfRule>
          <xm:sqref>AA6:AA35</xm:sqref>
        </x14:conditionalFormatting>
        <x14:conditionalFormatting xmlns:xm="http://schemas.microsoft.com/office/excel/2006/main">
          <x14:cfRule type="dataBar" id="{1D7CF55A-9EFE-47F4-9442-BD5597B87BBA}">
            <x14:dataBar minLength="0" maxLength="100" border="1" negativeBarBorderColorSameAsPositive="0">
              <x14:cfvo type="autoMin"/>
              <x14:cfvo type="autoMax"/>
              <x14:borderColor rgb="FF638EC6"/>
              <x14:negativeFillColor rgb="FFFF0000"/>
              <x14:negativeBorderColor rgb="FFFF0000"/>
              <x14:axisColor rgb="FF000000"/>
            </x14:dataBar>
          </x14:cfRule>
          <xm:sqref>AB6:AB35</xm:sqref>
        </x14:conditionalFormatting>
        <x14:conditionalFormatting xmlns:xm="http://schemas.microsoft.com/office/excel/2006/main">
          <x14:cfRule type="dataBar" id="{56BE9AF8-91BB-416A-AF05-87D155A926E5}">
            <x14:dataBar minLength="0" maxLength="100" border="1" negativeBarBorderColorSameAsPositive="0">
              <x14:cfvo type="autoMin"/>
              <x14:cfvo type="autoMax"/>
              <x14:borderColor rgb="FF638EC6"/>
              <x14:negativeFillColor rgb="FFFF0000"/>
              <x14:negativeBorderColor rgb="FFFF0000"/>
              <x14:axisColor rgb="FF000000"/>
            </x14:dataBar>
          </x14:cfRule>
          <xm:sqref>AC6:AC35</xm:sqref>
        </x14:conditionalFormatting>
        <x14:conditionalFormatting xmlns:xm="http://schemas.microsoft.com/office/excel/2006/main">
          <x14:cfRule type="dataBar" id="{6BDBFCB0-7A04-4B1C-BF75-CFDDE937C76E}">
            <x14:dataBar minLength="0" maxLength="100" border="1" negativeBarBorderColorSameAsPositive="0">
              <x14:cfvo type="autoMin"/>
              <x14:cfvo type="autoMax"/>
              <x14:borderColor rgb="FF638EC6"/>
              <x14:negativeFillColor rgb="FFFF0000"/>
              <x14:negativeBorderColor rgb="FFFF0000"/>
              <x14:axisColor rgb="FF000000"/>
            </x14:dataBar>
          </x14:cfRule>
          <xm:sqref>AD6:AD35</xm:sqref>
        </x14:conditionalFormatting>
        <x14:conditionalFormatting xmlns:xm="http://schemas.microsoft.com/office/excel/2006/main">
          <x14:cfRule type="dataBar" id="{FF37525A-B1E5-40D4-9231-A115F2B7418F}">
            <x14:dataBar minLength="0" maxLength="100" border="1" negativeBarBorderColorSameAsPositive="0">
              <x14:cfvo type="autoMin"/>
              <x14:cfvo type="autoMax"/>
              <x14:borderColor rgb="FF638EC6"/>
              <x14:negativeFillColor rgb="FFFF0000"/>
              <x14:negativeBorderColor rgb="FFFF0000"/>
              <x14:axisColor rgb="FF000000"/>
            </x14:dataBar>
          </x14:cfRule>
          <xm:sqref>AE6:AE35</xm:sqref>
        </x14:conditionalFormatting>
        <x14:conditionalFormatting xmlns:xm="http://schemas.microsoft.com/office/excel/2006/main">
          <x14:cfRule type="dataBar" id="{0B8D8119-2A75-497E-8369-D1C04EEE92E2}">
            <x14:dataBar minLength="0" maxLength="100" border="1" negativeBarBorderColorSameAsPositive="0">
              <x14:cfvo type="autoMin"/>
              <x14:cfvo type="autoMax"/>
              <x14:borderColor rgb="FF638EC6"/>
              <x14:negativeFillColor rgb="FFFF0000"/>
              <x14:negativeBorderColor rgb="FFFF0000"/>
              <x14:axisColor rgb="FF000000"/>
            </x14:dataBar>
          </x14:cfRule>
          <xm:sqref>Z37:Z40</xm:sqref>
        </x14:conditionalFormatting>
        <x14:conditionalFormatting xmlns:xm="http://schemas.microsoft.com/office/excel/2006/main">
          <x14:cfRule type="dataBar" id="{C329DC28-3B18-4FE5-B141-EC6D9FF236F2}">
            <x14:dataBar minLength="0" maxLength="100" border="1" negativeBarBorderColorSameAsPositive="0">
              <x14:cfvo type="autoMin"/>
              <x14:cfvo type="autoMax"/>
              <x14:borderColor rgb="FF638EC6"/>
              <x14:negativeFillColor rgb="FFFF0000"/>
              <x14:negativeBorderColor rgb="FFFF0000"/>
              <x14:axisColor rgb="FF000000"/>
            </x14:dataBar>
          </x14:cfRule>
          <xm:sqref>AA37:AA40</xm:sqref>
        </x14:conditionalFormatting>
        <x14:conditionalFormatting xmlns:xm="http://schemas.microsoft.com/office/excel/2006/main">
          <x14:cfRule type="dataBar" id="{60625F97-CE99-4C8A-85E1-5C7E448ADFB1}">
            <x14:dataBar minLength="0" maxLength="100" border="1" negativeBarBorderColorSameAsPositive="0">
              <x14:cfvo type="autoMin"/>
              <x14:cfvo type="autoMax"/>
              <x14:borderColor rgb="FF638EC6"/>
              <x14:negativeFillColor rgb="FFFF0000"/>
              <x14:negativeBorderColor rgb="FFFF0000"/>
              <x14:axisColor rgb="FF000000"/>
            </x14:dataBar>
          </x14:cfRule>
          <xm:sqref>AB37:AB40</xm:sqref>
        </x14:conditionalFormatting>
        <x14:conditionalFormatting xmlns:xm="http://schemas.microsoft.com/office/excel/2006/main">
          <x14:cfRule type="dataBar" id="{C883536D-4860-45A2-908D-FF32F8CFBC39}">
            <x14:dataBar minLength="0" maxLength="100" border="1" negativeBarBorderColorSameAsPositive="0">
              <x14:cfvo type="autoMin"/>
              <x14:cfvo type="autoMax"/>
              <x14:borderColor rgb="FF638EC6"/>
              <x14:negativeFillColor rgb="FFFF0000"/>
              <x14:negativeBorderColor rgb="FFFF0000"/>
              <x14:axisColor rgb="FF000000"/>
            </x14:dataBar>
          </x14:cfRule>
          <xm:sqref>AC37:AC40</xm:sqref>
        </x14:conditionalFormatting>
        <x14:conditionalFormatting xmlns:xm="http://schemas.microsoft.com/office/excel/2006/main">
          <x14:cfRule type="dataBar" id="{EFBF0E36-523A-4295-BB4B-F50F7D42BE2E}">
            <x14:dataBar minLength="0" maxLength="100" border="1" negativeBarBorderColorSameAsPositive="0">
              <x14:cfvo type="autoMin"/>
              <x14:cfvo type="autoMax"/>
              <x14:borderColor rgb="FF638EC6"/>
              <x14:negativeFillColor rgb="FFFF0000"/>
              <x14:negativeBorderColor rgb="FFFF0000"/>
              <x14:axisColor rgb="FF000000"/>
            </x14:dataBar>
          </x14:cfRule>
          <xm:sqref>AD37:AD40</xm:sqref>
        </x14:conditionalFormatting>
        <x14:conditionalFormatting xmlns:xm="http://schemas.microsoft.com/office/excel/2006/main">
          <x14:cfRule type="dataBar" id="{B8DCC246-9ADA-45F5-8762-E99B3420CB6A}">
            <x14:dataBar minLength="0" maxLength="100" border="1" negativeBarBorderColorSameAsPositive="0">
              <x14:cfvo type="autoMin"/>
              <x14:cfvo type="autoMax"/>
              <x14:borderColor rgb="FF638EC6"/>
              <x14:negativeFillColor rgb="FFFF0000"/>
              <x14:negativeBorderColor rgb="FFFF0000"/>
              <x14:axisColor rgb="FF000000"/>
            </x14:dataBar>
          </x14:cfRule>
          <xm:sqref>AE37:AE40</xm:sqref>
        </x14:conditionalFormatting>
        <x14:conditionalFormatting xmlns:xm="http://schemas.microsoft.com/office/excel/2006/main">
          <x14:cfRule type="dataBar" id="{28F4F563-622D-47CD-ABD9-EF2ADF9CDDF4}">
            <x14:dataBar minLength="0" maxLength="100" border="1" negativeBarBorderColorSameAsPositive="0">
              <x14:cfvo type="autoMin"/>
              <x14:cfvo type="autoMax"/>
              <x14:borderColor theme="7"/>
              <x14:negativeFillColor theme="5" tint="-0.249977111117893"/>
              <x14:negativeBorderColor theme="5" tint="-0.249977111117893"/>
              <x14:axisColor rgb="FF000000"/>
            </x14:dataBar>
          </x14:cfRule>
          <xm:sqref>B41:AE41</xm:sqref>
        </x14:conditionalFormatting>
        <x14:conditionalFormatting xmlns:xm="http://schemas.microsoft.com/office/excel/2006/main">
          <x14:cfRule type="dataBar" id="{9AAB1099-C123-419D-B0DD-FEA004D2B062}">
            <x14:dataBar minLength="0" maxLength="100" border="1" negativeBarBorderColorSameAsPositive="0">
              <x14:cfvo type="autoMin"/>
              <x14:cfvo type="autoMax"/>
              <x14:borderColor rgb="FFFFB628"/>
              <x14:negativeFillColor rgb="FFFF0000"/>
              <x14:negativeBorderColor rgb="FFFF0000"/>
              <x14:axisColor rgb="FF000000"/>
            </x14:dataBar>
          </x14:cfRule>
          <xm:sqref>B48:B62</xm:sqref>
        </x14:conditionalFormatting>
        <x14:conditionalFormatting xmlns:xm="http://schemas.microsoft.com/office/excel/2006/main">
          <x14:cfRule type="dataBar" id="{F82DCED3-D36A-4087-81B7-967CBE9BA45A}">
            <x14:dataBar minLength="0" maxLength="100" border="1" negativeBarBorderColorSameAsPositive="0">
              <x14:cfvo type="autoMin"/>
              <x14:cfvo type="autoMax"/>
              <x14:borderColor rgb="FFFFB628"/>
              <x14:negativeFillColor rgb="FFFF0000"/>
              <x14:negativeBorderColor rgb="FFFF0000"/>
              <x14:axisColor rgb="FF000000"/>
            </x14:dataBar>
          </x14:cfRule>
          <xm:sqref>C48:C62</xm:sqref>
        </x14:conditionalFormatting>
        <x14:conditionalFormatting xmlns:xm="http://schemas.microsoft.com/office/excel/2006/main">
          <x14:cfRule type="dataBar" id="{C8E9465D-6B6E-49F3-BC0E-64D14B9845B5}">
            <x14:dataBar minLength="0" maxLength="100" border="1" negativeBarBorderColorSameAsPositive="0">
              <x14:cfvo type="autoMin"/>
              <x14:cfvo type="autoMax"/>
              <x14:borderColor rgb="FFFFB628"/>
              <x14:negativeFillColor rgb="FFFF0000"/>
              <x14:negativeBorderColor rgb="FFFF0000"/>
              <x14:axisColor rgb="FF000000"/>
            </x14:dataBar>
          </x14:cfRule>
          <xm:sqref>D48:D62</xm:sqref>
        </x14:conditionalFormatting>
        <x14:conditionalFormatting xmlns:xm="http://schemas.microsoft.com/office/excel/2006/main">
          <x14:cfRule type="dataBar" id="{29A74B80-3854-478D-AA52-059B8AC1F71E}">
            <x14:dataBar minLength="0" maxLength="100" border="1" negativeBarBorderColorSameAsPositive="0">
              <x14:cfvo type="autoMin"/>
              <x14:cfvo type="autoMax"/>
              <x14:borderColor rgb="FFFFB628"/>
              <x14:negativeFillColor rgb="FFFF0000"/>
              <x14:negativeBorderColor rgb="FFFF0000"/>
              <x14:axisColor rgb="FF000000"/>
            </x14:dataBar>
          </x14:cfRule>
          <xm:sqref>E48:E62</xm:sqref>
        </x14:conditionalFormatting>
        <x14:conditionalFormatting xmlns:xm="http://schemas.microsoft.com/office/excel/2006/main">
          <x14:cfRule type="dataBar" id="{6F838AAD-9EAB-49CC-88C4-EFC9F5CD949B}">
            <x14:dataBar minLength="0" maxLength="100" border="1" negativeBarBorderColorSameAsPositive="0">
              <x14:cfvo type="autoMin"/>
              <x14:cfvo type="autoMax"/>
              <x14:borderColor rgb="FFFFB628"/>
              <x14:negativeFillColor rgb="FFFF0000"/>
              <x14:negativeBorderColor rgb="FFFF0000"/>
              <x14:axisColor rgb="FF000000"/>
            </x14:dataBar>
          </x14:cfRule>
          <xm:sqref>F48:F62</xm:sqref>
        </x14:conditionalFormatting>
        <x14:conditionalFormatting xmlns:xm="http://schemas.microsoft.com/office/excel/2006/main">
          <x14:cfRule type="dataBar" id="{CC070D5D-02AF-4F70-940D-2A2DCA1AD347}">
            <x14:dataBar minLength="0" maxLength="100" border="1" negativeBarBorderColorSameAsPositive="0">
              <x14:cfvo type="autoMin"/>
              <x14:cfvo type="autoMax"/>
              <x14:borderColor rgb="FFFFB628"/>
              <x14:negativeFillColor rgb="FFFF0000"/>
              <x14:negativeBorderColor rgb="FFFF0000"/>
              <x14:axisColor rgb="FF000000"/>
            </x14:dataBar>
          </x14:cfRule>
          <xm:sqref>G48:G62</xm:sqref>
        </x14:conditionalFormatting>
        <x14:conditionalFormatting xmlns:xm="http://schemas.microsoft.com/office/excel/2006/main">
          <x14:cfRule type="dataBar" id="{B5558E31-3B91-4541-B879-234FDE271350}">
            <x14:dataBar minLength="0" maxLength="100" border="1" negativeBarBorderColorSameAsPositive="0">
              <x14:cfvo type="autoMin"/>
              <x14:cfvo type="autoMax"/>
              <x14:borderColor rgb="FFFFB628"/>
              <x14:negativeFillColor rgb="FFFF0000"/>
              <x14:negativeBorderColor rgb="FFFF0000"/>
              <x14:axisColor rgb="FF000000"/>
            </x14:dataBar>
          </x14:cfRule>
          <xm:sqref>H48:H62</xm:sqref>
        </x14:conditionalFormatting>
        <x14:conditionalFormatting xmlns:xm="http://schemas.microsoft.com/office/excel/2006/main">
          <x14:cfRule type="dataBar" id="{DB77BC25-3FE8-4F84-BF32-2C47F0188738}">
            <x14:dataBar minLength="0" maxLength="100" border="1" negativeBarBorderColorSameAsPositive="0">
              <x14:cfvo type="autoMin"/>
              <x14:cfvo type="autoMax"/>
              <x14:borderColor rgb="FFFFB628"/>
              <x14:negativeFillColor rgb="FFFF0000"/>
              <x14:negativeBorderColor rgb="FFFF0000"/>
              <x14:axisColor rgb="FF000000"/>
            </x14:dataBar>
          </x14:cfRule>
          <xm:sqref>I48:I62</xm:sqref>
        </x14:conditionalFormatting>
        <x14:conditionalFormatting xmlns:xm="http://schemas.microsoft.com/office/excel/2006/main">
          <x14:cfRule type="dataBar" id="{EEA253C9-3476-47E2-9367-2E559CAC314D}">
            <x14:dataBar minLength="0" maxLength="100" border="1" negativeBarBorderColorSameAsPositive="0">
              <x14:cfvo type="autoMin"/>
              <x14:cfvo type="autoMax"/>
              <x14:borderColor rgb="FFFFB628"/>
              <x14:negativeFillColor rgb="FFFF0000"/>
              <x14:negativeBorderColor rgb="FFFF0000"/>
              <x14:axisColor rgb="FF000000"/>
            </x14:dataBar>
          </x14:cfRule>
          <xm:sqref>J48:J62</xm:sqref>
        </x14:conditionalFormatting>
        <x14:conditionalFormatting xmlns:xm="http://schemas.microsoft.com/office/excel/2006/main">
          <x14:cfRule type="dataBar" id="{EFB4D44E-ADCB-45F8-AE2C-FC124BBE5476}">
            <x14:dataBar minLength="0" maxLength="100" border="1" negativeBarBorderColorSameAsPositive="0">
              <x14:cfvo type="autoMin"/>
              <x14:cfvo type="autoMax"/>
              <x14:borderColor rgb="FFFFB628"/>
              <x14:negativeFillColor rgb="FFFF0000"/>
              <x14:negativeBorderColor rgb="FFFF0000"/>
              <x14:axisColor rgb="FF000000"/>
            </x14:dataBar>
          </x14:cfRule>
          <xm:sqref>K48:K62</xm:sqref>
        </x14:conditionalFormatting>
        <x14:conditionalFormatting xmlns:xm="http://schemas.microsoft.com/office/excel/2006/main">
          <x14:cfRule type="dataBar" id="{C0A4B80D-0A20-4272-A154-BA670C43A2C3}">
            <x14:dataBar minLength="0" maxLength="100" border="1" negativeBarBorderColorSameAsPositive="0">
              <x14:cfvo type="autoMin"/>
              <x14:cfvo type="autoMax"/>
              <x14:borderColor rgb="FFFFB628"/>
              <x14:negativeFillColor rgb="FFFF0000"/>
              <x14:negativeBorderColor rgb="FFFF0000"/>
              <x14:axisColor rgb="FF000000"/>
            </x14:dataBar>
          </x14:cfRule>
          <xm:sqref>L48:L62</xm:sqref>
        </x14:conditionalFormatting>
        <x14:conditionalFormatting xmlns:xm="http://schemas.microsoft.com/office/excel/2006/main">
          <x14:cfRule type="dataBar" id="{5D196640-98D9-440D-BD86-A05DCCAB3590}">
            <x14:dataBar minLength="0" maxLength="100" border="1" negativeBarBorderColorSameAsPositive="0">
              <x14:cfvo type="autoMin"/>
              <x14:cfvo type="autoMax"/>
              <x14:borderColor rgb="FFFFB628"/>
              <x14:negativeFillColor rgb="FFFF0000"/>
              <x14:negativeBorderColor rgb="FFFF0000"/>
              <x14:axisColor rgb="FF000000"/>
            </x14:dataBar>
          </x14:cfRule>
          <xm:sqref>M48:M62</xm:sqref>
        </x14:conditionalFormatting>
        <x14:conditionalFormatting xmlns:xm="http://schemas.microsoft.com/office/excel/2006/main">
          <x14:cfRule type="dataBar" id="{5F123884-259C-433E-A57A-795167F0F069}">
            <x14:dataBar minLength="0" maxLength="100" border="1" negativeBarBorderColorSameAsPositive="0">
              <x14:cfvo type="autoMin"/>
              <x14:cfvo type="autoMax"/>
              <x14:borderColor rgb="FFFFB628"/>
              <x14:negativeFillColor rgb="FFFF0000"/>
              <x14:negativeBorderColor rgb="FFFF0000"/>
              <x14:axisColor rgb="FF000000"/>
            </x14:dataBar>
          </x14:cfRule>
          <xm:sqref>N48:N62</xm:sqref>
        </x14:conditionalFormatting>
        <x14:conditionalFormatting xmlns:xm="http://schemas.microsoft.com/office/excel/2006/main">
          <x14:cfRule type="dataBar" id="{1102C84E-4E73-45BE-8622-37AEBDCF6760}">
            <x14:dataBar minLength="0" maxLength="100" border="1" negativeBarBorderColorSameAsPositive="0">
              <x14:cfvo type="autoMin"/>
              <x14:cfvo type="autoMax"/>
              <x14:borderColor rgb="FFFFB628"/>
              <x14:negativeFillColor rgb="FFFF0000"/>
              <x14:negativeBorderColor rgb="FFFF0000"/>
              <x14:axisColor rgb="FF000000"/>
            </x14:dataBar>
          </x14:cfRule>
          <xm:sqref>O48:O62</xm:sqref>
        </x14:conditionalFormatting>
        <x14:conditionalFormatting xmlns:xm="http://schemas.microsoft.com/office/excel/2006/main">
          <x14:cfRule type="dataBar" id="{EC7C3A8E-45AE-4C85-9462-3E3614C46A58}">
            <x14:dataBar minLength="0" maxLength="100" border="1" negativeBarBorderColorSameAsPositive="0">
              <x14:cfvo type="autoMin"/>
              <x14:cfvo type="autoMax"/>
              <x14:borderColor rgb="FFFFB628"/>
              <x14:negativeFillColor rgb="FFFF0000"/>
              <x14:negativeBorderColor rgb="FFFF0000"/>
              <x14:axisColor rgb="FF000000"/>
            </x14:dataBar>
          </x14:cfRule>
          <xm:sqref>P48:P62</xm:sqref>
        </x14:conditionalFormatting>
        <x14:conditionalFormatting xmlns:xm="http://schemas.microsoft.com/office/excel/2006/main">
          <x14:cfRule type="dataBar" id="{02FC61C5-F684-4937-9416-5FAE8703A052}">
            <x14:dataBar minLength="0" maxLength="100" border="1" negativeBarBorderColorSameAsPositive="0">
              <x14:cfvo type="autoMin"/>
              <x14:cfvo type="autoMax"/>
              <x14:borderColor rgb="FFFFB628"/>
              <x14:negativeFillColor rgb="FFFF0000"/>
              <x14:negativeBorderColor rgb="FFFF0000"/>
              <x14:axisColor rgb="FF000000"/>
            </x14:dataBar>
          </x14:cfRule>
          <xm:sqref>Q48:Q62</xm:sqref>
        </x14:conditionalFormatting>
        <x14:conditionalFormatting xmlns:xm="http://schemas.microsoft.com/office/excel/2006/main">
          <x14:cfRule type="dataBar" id="{B78EF471-05FC-4964-B62A-FD30A466F194}">
            <x14:dataBar minLength="0" maxLength="100" border="1" negativeBarBorderColorSameAsPositive="0">
              <x14:cfvo type="autoMin"/>
              <x14:cfvo type="autoMax"/>
              <x14:borderColor rgb="FFFFB628"/>
              <x14:negativeFillColor rgb="FFFF0000"/>
              <x14:negativeBorderColor rgb="FFFF0000"/>
              <x14:axisColor rgb="FF000000"/>
            </x14:dataBar>
          </x14:cfRule>
          <xm:sqref>R48:R62</xm:sqref>
        </x14:conditionalFormatting>
        <x14:conditionalFormatting xmlns:xm="http://schemas.microsoft.com/office/excel/2006/main">
          <x14:cfRule type="dataBar" id="{A24E9226-F9BC-4BAA-9A42-EF9E1C257426}">
            <x14:dataBar minLength="0" maxLength="100" border="1" negativeBarBorderColorSameAsPositive="0">
              <x14:cfvo type="autoMin"/>
              <x14:cfvo type="autoMax"/>
              <x14:borderColor rgb="FFFFB628"/>
              <x14:negativeFillColor rgb="FFFF0000"/>
              <x14:negativeBorderColor rgb="FFFF0000"/>
              <x14:axisColor rgb="FF000000"/>
            </x14:dataBar>
          </x14:cfRule>
          <xm:sqref>S48:S62</xm:sqref>
        </x14:conditionalFormatting>
        <x14:conditionalFormatting xmlns:xm="http://schemas.microsoft.com/office/excel/2006/main">
          <x14:cfRule type="dataBar" id="{3B871EA7-D52C-415E-B3A6-B1631CCB5BBA}">
            <x14:dataBar minLength="0" maxLength="100" border="1" negativeBarBorderColorSameAsPositive="0">
              <x14:cfvo type="autoMin"/>
              <x14:cfvo type="autoMax"/>
              <x14:borderColor rgb="FFFFB628"/>
              <x14:negativeFillColor rgb="FFFF0000"/>
              <x14:negativeBorderColor rgb="FFFF0000"/>
              <x14:axisColor rgb="FF000000"/>
            </x14:dataBar>
          </x14:cfRule>
          <xm:sqref>T48:T62</xm:sqref>
        </x14:conditionalFormatting>
        <x14:conditionalFormatting xmlns:xm="http://schemas.microsoft.com/office/excel/2006/main">
          <x14:cfRule type="dataBar" id="{A6CBD186-FF08-4629-B4C8-02B3998D33B1}">
            <x14:dataBar minLength="0" maxLength="100" border="1" negativeBarBorderColorSameAsPositive="0">
              <x14:cfvo type="autoMin"/>
              <x14:cfvo type="autoMax"/>
              <x14:borderColor rgb="FFFFB628"/>
              <x14:negativeFillColor rgb="FFFF0000"/>
              <x14:negativeBorderColor rgb="FFFF0000"/>
              <x14:axisColor rgb="FF000000"/>
            </x14:dataBar>
          </x14:cfRule>
          <xm:sqref>U48:U62</xm:sqref>
        </x14:conditionalFormatting>
        <x14:conditionalFormatting xmlns:xm="http://schemas.microsoft.com/office/excel/2006/main">
          <x14:cfRule type="dataBar" id="{B221B6FB-93B1-4FEA-B486-0B82DCD76C9C}">
            <x14:dataBar minLength="0" maxLength="100" border="1" negativeBarBorderColorSameAsPositive="0">
              <x14:cfvo type="autoMin"/>
              <x14:cfvo type="autoMax"/>
              <x14:borderColor rgb="FFFFB628"/>
              <x14:negativeFillColor rgb="FFFF0000"/>
              <x14:negativeBorderColor rgb="FFFF0000"/>
              <x14:axisColor rgb="FF000000"/>
            </x14:dataBar>
          </x14:cfRule>
          <xm:sqref>V48:V62</xm:sqref>
        </x14:conditionalFormatting>
        <x14:conditionalFormatting xmlns:xm="http://schemas.microsoft.com/office/excel/2006/main">
          <x14:cfRule type="dataBar" id="{009EAAC2-288B-4C27-A8BA-D362CE249C41}">
            <x14:dataBar minLength="0" maxLength="100" border="1" negativeBarBorderColorSameAsPositive="0">
              <x14:cfvo type="autoMin"/>
              <x14:cfvo type="autoMax"/>
              <x14:borderColor rgb="FFFFB628"/>
              <x14:negativeFillColor rgb="FFFF0000"/>
              <x14:negativeBorderColor rgb="FFFF0000"/>
              <x14:axisColor rgb="FF000000"/>
            </x14:dataBar>
          </x14:cfRule>
          <xm:sqref>W48:W62</xm:sqref>
        </x14:conditionalFormatting>
        <x14:conditionalFormatting xmlns:xm="http://schemas.microsoft.com/office/excel/2006/main">
          <x14:cfRule type="dataBar" id="{C2A24BD9-2308-4099-8F27-57304F9E997B}">
            <x14:dataBar minLength="0" maxLength="100" border="1" negativeBarBorderColorSameAsPositive="0">
              <x14:cfvo type="autoMin"/>
              <x14:cfvo type="autoMax"/>
              <x14:borderColor rgb="FFFFB628"/>
              <x14:negativeFillColor rgb="FFFF0000"/>
              <x14:negativeBorderColor rgb="FFFF0000"/>
              <x14:axisColor rgb="FF000000"/>
            </x14:dataBar>
          </x14:cfRule>
          <xm:sqref>X48:X62</xm:sqref>
        </x14:conditionalFormatting>
        <x14:conditionalFormatting xmlns:xm="http://schemas.microsoft.com/office/excel/2006/main">
          <x14:cfRule type="dataBar" id="{AE7BEF8F-BC5D-4DF7-9A5B-A8941D87FA5C}">
            <x14:dataBar minLength="0" maxLength="100" border="1" negativeBarBorderColorSameAsPositive="0">
              <x14:cfvo type="autoMin"/>
              <x14:cfvo type="autoMax"/>
              <x14:borderColor rgb="FFFFB628"/>
              <x14:negativeFillColor rgb="FFFF0000"/>
              <x14:negativeBorderColor rgb="FFFF0000"/>
              <x14:axisColor rgb="FF000000"/>
            </x14:dataBar>
          </x14:cfRule>
          <xm:sqref>Y48:Y62</xm:sqref>
        </x14:conditionalFormatting>
        <x14:conditionalFormatting xmlns:xm="http://schemas.microsoft.com/office/excel/2006/main">
          <x14:cfRule type="dataBar" id="{DE7DD11C-2C25-4DE4-95EC-D34D4ED93A03}">
            <x14:dataBar minLength="0" maxLength="100" border="1" negativeBarBorderColorSameAsPositive="0">
              <x14:cfvo type="autoMin"/>
              <x14:cfvo type="autoMax"/>
              <x14:borderColor rgb="FFFFB628"/>
              <x14:negativeFillColor rgb="FFFF0000"/>
              <x14:negativeBorderColor rgb="FFFF0000"/>
              <x14:axisColor rgb="FF000000"/>
            </x14:dataBar>
          </x14:cfRule>
          <xm:sqref>Z48:Z62</xm:sqref>
        </x14:conditionalFormatting>
        <x14:conditionalFormatting xmlns:xm="http://schemas.microsoft.com/office/excel/2006/main">
          <x14:cfRule type="dataBar" id="{BFDAF3E5-093E-4F50-A3D0-096E752C8829}">
            <x14:dataBar minLength="0" maxLength="100" border="1" negativeBarBorderColorSameAsPositive="0">
              <x14:cfvo type="autoMin"/>
              <x14:cfvo type="autoMax"/>
              <x14:borderColor rgb="FFFFB628"/>
              <x14:negativeFillColor rgb="FFFF0000"/>
              <x14:negativeBorderColor rgb="FFFF0000"/>
              <x14:axisColor rgb="FF000000"/>
            </x14:dataBar>
          </x14:cfRule>
          <xm:sqref>AA48:AA62</xm:sqref>
        </x14:conditionalFormatting>
        <x14:conditionalFormatting xmlns:xm="http://schemas.microsoft.com/office/excel/2006/main">
          <x14:cfRule type="dataBar" id="{7755F66E-E1D8-4700-8FB2-916EDEC6BDAC}">
            <x14:dataBar minLength="0" maxLength="100" border="1" negativeBarBorderColorSameAsPositive="0">
              <x14:cfvo type="autoMin"/>
              <x14:cfvo type="autoMax"/>
              <x14:borderColor rgb="FFFFB628"/>
              <x14:negativeFillColor rgb="FFFF0000"/>
              <x14:negativeBorderColor rgb="FFFF0000"/>
              <x14:axisColor rgb="FF000000"/>
            </x14:dataBar>
          </x14:cfRule>
          <xm:sqref>AB48:AB62</xm:sqref>
        </x14:conditionalFormatting>
        <x14:conditionalFormatting xmlns:xm="http://schemas.microsoft.com/office/excel/2006/main">
          <x14:cfRule type="dataBar" id="{057FA2F4-B34B-4D6E-8DF4-712713B4F79F}">
            <x14:dataBar minLength="0" maxLength="100" border="1" negativeBarBorderColorSameAsPositive="0">
              <x14:cfvo type="autoMin"/>
              <x14:cfvo type="autoMax"/>
              <x14:borderColor rgb="FFFFB628"/>
              <x14:negativeFillColor rgb="FFFF0000"/>
              <x14:negativeBorderColor rgb="FFFF0000"/>
              <x14:axisColor rgb="FF000000"/>
            </x14:dataBar>
          </x14:cfRule>
          <xm:sqref>AC48:AC62</xm:sqref>
        </x14:conditionalFormatting>
        <x14:conditionalFormatting xmlns:xm="http://schemas.microsoft.com/office/excel/2006/main">
          <x14:cfRule type="dataBar" id="{A672F8BE-19F3-46BE-98C6-4C123C34F220}">
            <x14:dataBar minLength="0" maxLength="100" border="1" negativeBarBorderColorSameAsPositive="0">
              <x14:cfvo type="autoMin"/>
              <x14:cfvo type="autoMax"/>
              <x14:borderColor rgb="FFFFB628"/>
              <x14:negativeFillColor rgb="FFFF0000"/>
              <x14:negativeBorderColor rgb="FFFF0000"/>
              <x14:axisColor rgb="FF000000"/>
            </x14:dataBar>
          </x14:cfRule>
          <xm:sqref>AD48:AD62</xm:sqref>
        </x14:conditionalFormatting>
        <x14:conditionalFormatting xmlns:xm="http://schemas.microsoft.com/office/excel/2006/main">
          <x14:cfRule type="dataBar" id="{3F69E799-F83F-4E34-B199-E3BECACC8ABE}">
            <x14:dataBar minLength="0" maxLength="100" border="1" negativeBarBorderColorSameAsPositive="0">
              <x14:cfvo type="autoMin"/>
              <x14:cfvo type="autoMax"/>
              <x14:borderColor rgb="FFFFB628"/>
              <x14:negativeFillColor rgb="FFFF0000"/>
              <x14:negativeBorderColor rgb="FFFF0000"/>
              <x14:axisColor rgb="FF000000"/>
            </x14:dataBar>
          </x14:cfRule>
          <xm:sqref>AE48:AE62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read me</vt:lpstr>
      <vt:lpstr>GWP</vt:lpstr>
      <vt:lpstr>ODP</vt:lpstr>
      <vt:lpstr>PM</vt:lpstr>
      <vt:lpstr>IR</vt:lpstr>
      <vt:lpstr>POFP</vt:lpstr>
      <vt:lpstr>AC</vt:lpstr>
      <vt:lpstr>TEP</vt:lpstr>
      <vt:lpstr>FEP</vt:lpstr>
      <vt:lpstr>MEP</vt:lpstr>
      <vt:lpstr>LU</vt:lpstr>
      <vt:lpstr>WD</vt:lpstr>
      <vt:lpstr>FFP</vt:lpstr>
      <vt:lpstr>DAP</vt:lpstr>
      <vt:lpstr>ET</vt:lpstr>
      <vt:lpstr>HT-c</vt:lpstr>
      <vt:lpstr>HT-nc</vt:lpstr>
      <vt:lpstr>Single_without tox</vt:lpstr>
      <vt:lpstr>Budget</vt:lpstr>
      <vt:lpstr>Extern</vt:lpstr>
      <vt:lpstr>sLCC</vt:lpstr>
    </vt:vector>
  </TitlesOfParts>
  <Company>DTU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Susanna Andreasi Bassi</dc:creator>
  <cp:lastModifiedBy>Susanna Andreasi Bassi</cp:lastModifiedBy>
  <dcterms:created xsi:type="dcterms:W3CDTF">2020-07-20T06:38:06Z</dcterms:created>
  <dcterms:modified xsi:type="dcterms:W3CDTF">2021-01-26T09:12:34Z</dcterms:modified>
</cp:coreProperties>
</file>