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sf\Documents\2023.10.30_WUR_efterbehandling\Submission_WUR_paper\"/>
    </mc:Choice>
  </mc:AlternateContent>
  <bookViews>
    <workbookView xWindow="0" yWindow="0" windowWidth="23040" windowHeight="8616"/>
  </bookViews>
  <sheets>
    <sheet name="Info" sheetId="1" r:id="rId1"/>
    <sheet name="pH_and_CFU" sheetId="2" r:id="rId2"/>
    <sheet name="Organic_compounds" sheetId="7" r:id="rId3"/>
    <sheet name="AA" sheetId="4" r:id="rId4"/>
    <sheet name="VOC" sheetId="3" r:id="rId5"/>
    <sheet name="Supl_fig_rep20191013" sheetId="5" r:id="rId6"/>
    <sheet name="Supl_fig_rep20191031" sheetId="6" r:id="rId7"/>
  </sheets>
  <definedNames>
    <definedName name="_xlnm._FilterDatabase" localSheetId="1" hidden="1">pH_and_CFU!$A$1:$G$155</definedName>
    <definedName name="_xlnm._FilterDatabase" localSheetId="3" hidden="1">AA!$A$1:$AA$1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3" i="2" l="1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6" i="2"/>
  <c r="F146" i="2"/>
  <c r="G142" i="2"/>
  <c r="F142" i="2"/>
  <c r="F141" i="2"/>
  <c r="G141" i="2" s="1"/>
  <c r="F140" i="2"/>
  <c r="G140" i="2" s="1"/>
  <c r="F139" i="2"/>
  <c r="G139" i="2" s="1"/>
  <c r="F138" i="2"/>
  <c r="G138" i="2" s="1"/>
  <c r="F137" i="2"/>
  <c r="G137" i="2" s="1"/>
  <c r="G136" i="2"/>
  <c r="F136" i="2"/>
  <c r="F133" i="2"/>
  <c r="G133" i="2" s="1"/>
  <c r="F132" i="2"/>
  <c r="G131" i="2"/>
  <c r="F131" i="2"/>
  <c r="F130" i="2"/>
  <c r="G130" i="2" s="1"/>
  <c r="F129" i="2"/>
  <c r="G129" i="2" s="1"/>
  <c r="F128" i="2"/>
  <c r="G127" i="2"/>
  <c r="F127" i="2"/>
  <c r="F126" i="2"/>
  <c r="G126" i="2" s="1"/>
  <c r="F111" i="2"/>
  <c r="G111" i="2" s="1"/>
  <c r="F110" i="2"/>
  <c r="G110" i="2" s="1"/>
  <c r="F109" i="2"/>
  <c r="G109" i="2" s="1"/>
  <c r="F108" i="2"/>
  <c r="G108" i="2" s="1"/>
  <c r="G106" i="2"/>
  <c r="F106" i="2"/>
  <c r="F100" i="2"/>
  <c r="G100" i="2" s="1"/>
  <c r="F99" i="2"/>
  <c r="G99" i="2" s="1"/>
  <c r="F96" i="2"/>
  <c r="G96" i="2" s="1"/>
  <c r="F95" i="2"/>
  <c r="G95" i="2" s="1"/>
  <c r="F94" i="2"/>
  <c r="G94" i="2" s="1"/>
  <c r="G92" i="2"/>
  <c r="F92" i="2"/>
  <c r="F91" i="2"/>
  <c r="G91" i="2" s="1"/>
  <c r="F89" i="2"/>
  <c r="G89" i="2" s="1"/>
  <c r="F88" i="2"/>
  <c r="G88" i="2" s="1"/>
  <c r="F87" i="2"/>
  <c r="G87" i="2" s="1"/>
  <c r="F86" i="2"/>
  <c r="G86" i="2" s="1"/>
  <c r="G67" i="2"/>
  <c r="F67" i="2"/>
  <c r="F66" i="2"/>
  <c r="G66" i="2" s="1"/>
  <c r="F65" i="2"/>
  <c r="G65" i="2" s="1"/>
  <c r="F64" i="2"/>
  <c r="G64" i="2" s="1"/>
  <c r="F63" i="2"/>
  <c r="G63" i="2" s="1"/>
  <c r="F62" i="2"/>
  <c r="G62" i="2" s="1"/>
  <c r="G61" i="2"/>
  <c r="F61" i="2"/>
  <c r="F60" i="2"/>
  <c r="G60" i="2" s="1"/>
  <c r="F59" i="2"/>
  <c r="G59" i="2" s="1"/>
  <c r="F58" i="2"/>
  <c r="G58" i="2" s="1"/>
  <c r="F57" i="2"/>
  <c r="G57" i="2" s="1"/>
  <c r="F56" i="2"/>
  <c r="G56" i="2" s="1"/>
  <c r="G51" i="2"/>
  <c r="F51" i="2"/>
  <c r="F50" i="2"/>
  <c r="G50" i="2" s="1"/>
  <c r="F49" i="2"/>
  <c r="G49" i="2" s="1"/>
  <c r="F48" i="2"/>
  <c r="G48" i="2" s="1"/>
  <c r="F47" i="2"/>
  <c r="G47" i="2" s="1"/>
  <c r="F46" i="2"/>
  <c r="G46" i="2" s="1"/>
  <c r="G45" i="2"/>
  <c r="F45" i="2"/>
  <c r="F44" i="2"/>
  <c r="G44" i="2" s="1"/>
  <c r="F43" i="2"/>
  <c r="G43" i="2" s="1"/>
  <c r="F42" i="2"/>
  <c r="G42" i="2" s="1"/>
  <c r="F41" i="2"/>
  <c r="G41" i="2" s="1"/>
  <c r="F40" i="2"/>
  <c r="G40" i="2" s="1"/>
  <c r="G39" i="2"/>
  <c r="F39" i="2"/>
  <c r="F38" i="2"/>
  <c r="G38" i="2" s="1"/>
  <c r="F37" i="2"/>
  <c r="G37" i="2" s="1"/>
  <c r="F36" i="2"/>
  <c r="G36" i="2" s="1"/>
  <c r="F17" i="2"/>
  <c r="G17" i="2" s="1"/>
  <c r="F16" i="2"/>
  <c r="G16" i="2" s="1"/>
  <c r="G15" i="2"/>
  <c r="F15" i="2"/>
  <c r="F14" i="2"/>
  <c r="G14" i="2" s="1"/>
  <c r="F13" i="2"/>
  <c r="G13" i="2" s="1"/>
  <c r="F12" i="2"/>
  <c r="G12" i="2" s="1"/>
  <c r="F11" i="2"/>
  <c r="G11" i="2" s="1"/>
  <c r="F10" i="2"/>
  <c r="G10" i="2" s="1"/>
  <c r="G9" i="2"/>
  <c r="F9" i="2"/>
  <c r="F8" i="2"/>
  <c r="G8" i="2" s="1"/>
  <c r="F7" i="2"/>
  <c r="G7" i="2" s="1"/>
  <c r="F6" i="2"/>
  <c r="G6" i="2" s="1"/>
  <c r="G5" i="2"/>
  <c r="G4" i="2"/>
  <c r="G3" i="2"/>
  <c r="G2" i="2"/>
</calcChain>
</file>

<file path=xl/sharedStrings.xml><?xml version="1.0" encoding="utf-8"?>
<sst xmlns="http://schemas.openxmlformats.org/spreadsheetml/2006/main" count="1796" uniqueCount="524">
  <si>
    <t xml:space="preserve">Sample </t>
  </si>
  <si>
    <t>Strain</t>
  </si>
  <si>
    <t>Protein</t>
  </si>
  <si>
    <t>Day</t>
  </si>
  <si>
    <t>pH</t>
  </si>
  <si>
    <t>CFU</t>
  </si>
  <si>
    <t>logN</t>
  </si>
  <si>
    <t>pAK80-D0</t>
  </si>
  <si>
    <t>pAK80</t>
  </si>
  <si>
    <t>Inoculation</t>
  </si>
  <si>
    <t>Wg2-D0</t>
  </si>
  <si>
    <t>Wg2</t>
  </si>
  <si>
    <t>SK11-D0</t>
  </si>
  <si>
    <t>SK11</t>
  </si>
  <si>
    <t>33-D0</t>
  </si>
  <si>
    <t>pAK80-P1-D1</t>
  </si>
  <si>
    <t>Potato</t>
  </si>
  <si>
    <t>pAK80-P2-D1</t>
  </si>
  <si>
    <t>pAK80-P3-D1</t>
  </si>
  <si>
    <t>Wg2-P1-D1</t>
  </si>
  <si>
    <t>Wg2-P2-D1</t>
  </si>
  <si>
    <t>Wg2-P3-D1</t>
  </si>
  <si>
    <t>SK11-P1-D1</t>
  </si>
  <si>
    <t>SK11-P2-D1</t>
  </si>
  <si>
    <t>SK11-P3-D1</t>
  </si>
  <si>
    <t>33-P1-D1</t>
  </si>
  <si>
    <t>33-P2-D1</t>
  </si>
  <si>
    <t>33-P3-D1</t>
  </si>
  <si>
    <t>No-P1-D1</t>
  </si>
  <si>
    <t>No</t>
  </si>
  <si>
    <t>NA</t>
  </si>
  <si>
    <t>No-P2-D1</t>
  </si>
  <si>
    <t>No-P3-D1</t>
  </si>
  <si>
    <t>pAK80-P1-D2</t>
  </si>
  <si>
    <t>pAK80-P2-D2</t>
  </si>
  <si>
    <t>pAK80-P3-D2</t>
  </si>
  <si>
    <t>Wg2-P1-D2</t>
  </si>
  <si>
    <t>Wg2-P2-D2</t>
  </si>
  <si>
    <t>Wg2-P3-D2</t>
  </si>
  <si>
    <t>SK11-P1-D2</t>
  </si>
  <si>
    <t>SK11-P2-D2</t>
  </si>
  <si>
    <t>SK11-P3-D2</t>
  </si>
  <si>
    <t>33-P1-D2</t>
  </si>
  <si>
    <t>33-P2-D2</t>
  </si>
  <si>
    <t>33-P3-D2</t>
  </si>
  <si>
    <t>No-P1-D2</t>
  </si>
  <si>
    <t>No-P2-D2</t>
  </si>
  <si>
    <t>No-P3-D2</t>
  </si>
  <si>
    <t>pAK80-P1-D6</t>
  </si>
  <si>
    <t>pAK80-P2-D6</t>
  </si>
  <si>
    <t>pAK80-P3-D6</t>
  </si>
  <si>
    <t>pAK80-P4-D6</t>
  </si>
  <si>
    <t>Wg2-P1-D6</t>
  </si>
  <si>
    <t>Wg2-P2-D6</t>
  </si>
  <si>
    <t>Wg2-P3-D6</t>
  </si>
  <si>
    <t>Wg2-P4-D6</t>
  </si>
  <si>
    <t>SK11-P1-D6</t>
  </si>
  <si>
    <t>SK11-P2-D6</t>
  </si>
  <si>
    <t>SK11-P3-D6</t>
  </si>
  <si>
    <t>SK11-P4-D6</t>
  </si>
  <si>
    <t>33-P1-D6</t>
  </si>
  <si>
    <t>33-P2-D6</t>
  </si>
  <si>
    <t>33-P3-D6</t>
  </si>
  <si>
    <t>33-P4-D6</t>
  </si>
  <si>
    <t>No-P1-D6</t>
  </si>
  <si>
    <t>No-P2-D6</t>
  </si>
  <si>
    <t>No-P3-D6</t>
  </si>
  <si>
    <t>No-P4-D6</t>
  </si>
  <si>
    <t>pAK80-C1-D1</t>
  </si>
  <si>
    <t>Casein</t>
  </si>
  <si>
    <t>pAK80-C2-D1</t>
  </si>
  <si>
    <t>pAK80-C3-D1</t>
  </si>
  <si>
    <t>Wg2-C1-D1</t>
  </si>
  <si>
    <t>Wg2-C2-D1</t>
  </si>
  <si>
    <t>Wg2-C3-D1</t>
  </si>
  <si>
    <t>SK11-C1-D1</t>
  </si>
  <si>
    <t>SK11-C2-D1</t>
  </si>
  <si>
    <t>SK11-C3-D1</t>
  </si>
  <si>
    <t>33-C1-D1</t>
  </si>
  <si>
    <t>33-C2-D1</t>
  </si>
  <si>
    <t>33-C3-D1</t>
  </si>
  <si>
    <t>No-C1-D1</t>
  </si>
  <si>
    <t>No-C2-D1</t>
  </si>
  <si>
    <t>No-C3-D1</t>
  </si>
  <si>
    <t>pAK80-C1-D2</t>
  </si>
  <si>
    <t>pAK80-C2-D2</t>
  </si>
  <si>
    <t>pAK80-C3-D2</t>
  </si>
  <si>
    <t>Wg2-C1-D2</t>
  </si>
  <si>
    <t>Wg2-C2-D2</t>
  </si>
  <si>
    <t>Wg2-C3-D2</t>
  </si>
  <si>
    <t>SK11-C1-D2</t>
  </si>
  <si>
    <t>SK11-C2-D2</t>
  </si>
  <si>
    <t>SK11-C3-D2</t>
  </si>
  <si>
    <t>33-C1-D2</t>
  </si>
  <si>
    <t>33-C2-D2</t>
  </si>
  <si>
    <t>33-C3-D2</t>
  </si>
  <si>
    <t>No-C1-D2</t>
  </si>
  <si>
    <t>No-C2-D2</t>
  </si>
  <si>
    <t>No-C3-D2</t>
  </si>
  <si>
    <t>pAK80-C1-D6</t>
  </si>
  <si>
    <t>pAK80-C2-D6</t>
  </si>
  <si>
    <t>pAK80-C3-D6</t>
  </si>
  <si>
    <t>pAK80-C4-D6</t>
  </si>
  <si>
    <t>Wg2-C1-D6</t>
  </si>
  <si>
    <t>Wg2-C2-D6</t>
  </si>
  <si>
    <t>Wg2-C3-D6</t>
  </si>
  <si>
    <t>Wg2-C4-D6</t>
  </si>
  <si>
    <t>SK11-C1-D6</t>
  </si>
  <si>
    <t>SK11-C2-D6</t>
  </si>
  <si>
    <t>SK11-C3-D6</t>
  </si>
  <si>
    <t>SK11-C4-D6</t>
  </si>
  <si>
    <t>33-C1-D6</t>
  </si>
  <si>
    <t>33-C2-D6</t>
  </si>
  <si>
    <t>33-C3-D6</t>
  </si>
  <si>
    <t>33-C4-D6</t>
  </si>
  <si>
    <t>No-C1-D6</t>
  </si>
  <si>
    <t>No-C2-D6</t>
  </si>
  <si>
    <t>No-C3-D6</t>
  </si>
  <si>
    <t>No-C4-D6</t>
  </si>
  <si>
    <t>pAK80-H1-D1</t>
  </si>
  <si>
    <t>Hydrolysate</t>
  </si>
  <si>
    <t>pAK80-H2-D1</t>
  </si>
  <si>
    <t>Wg2-H1-D1</t>
  </si>
  <si>
    <t>Wg2-H2-D1</t>
  </si>
  <si>
    <t>SK11-H1-D1</t>
  </si>
  <si>
    <t>SK11-H2-D1</t>
  </si>
  <si>
    <t>33-H1-D1</t>
  </si>
  <si>
    <t>33-H2-D1</t>
  </si>
  <si>
    <t>No-H1-D1</t>
  </si>
  <si>
    <t>No-H2-D1</t>
  </si>
  <si>
    <t>pAK80-H1-D2</t>
  </si>
  <si>
    <t>pAK80-H2-D2</t>
  </si>
  <si>
    <t>Wg2-H1-D2</t>
  </si>
  <si>
    <t>Wg2-H2-D2</t>
  </si>
  <si>
    <t>SK11-H1-D2</t>
  </si>
  <si>
    <t>SK11-H2-D2</t>
  </si>
  <si>
    <t>33-H1-D2</t>
  </si>
  <si>
    <t>33-H2-D2</t>
  </si>
  <si>
    <t>No-H1-D2</t>
  </si>
  <si>
    <t>No-H2-D2</t>
  </si>
  <si>
    <t>pAK80-H1-D6</t>
  </si>
  <si>
    <t>pAK80-H2-D6</t>
  </si>
  <si>
    <t>Wg2-H1-D6</t>
  </si>
  <si>
    <t>Wg2-H2-D6</t>
  </si>
  <si>
    <t>SK11-H1-D6</t>
  </si>
  <si>
    <t>SK11-H2-D6</t>
  </si>
  <si>
    <t>33-H1-D6</t>
  </si>
  <si>
    <t>33-H2-D6</t>
  </si>
  <si>
    <t>No-H1-D6</t>
  </si>
  <si>
    <t>No-H2-D6</t>
  </si>
  <si>
    <t>pAK80-W1-D1</t>
  </si>
  <si>
    <t>Water</t>
  </si>
  <si>
    <t>pAK80-W2-D1</t>
  </si>
  <si>
    <t>Wg2-W1-D1</t>
  </si>
  <si>
    <t>Wg2-W2-D1</t>
  </si>
  <si>
    <t>SK11-W1-D1</t>
  </si>
  <si>
    <t>SK11-W2-D1</t>
  </si>
  <si>
    <t>33-W1-D1</t>
  </si>
  <si>
    <t>33-W2-D1</t>
  </si>
  <si>
    <t>No-W1-D1</t>
  </si>
  <si>
    <t>No-W2-D1</t>
  </si>
  <si>
    <t>pAK80-W1-D6</t>
  </si>
  <si>
    <t>pAK80-W2-D6</t>
  </si>
  <si>
    <t>Wg2-W1-D6</t>
  </si>
  <si>
    <t>Wg2-W2-D6</t>
  </si>
  <si>
    <t>SK11-W1-D6</t>
  </si>
  <si>
    <t>SK11-W2-D6</t>
  </si>
  <si>
    <t>33-W1-D6</t>
  </si>
  <si>
    <t>33-W2-D6</t>
  </si>
  <si>
    <t>No-W1-D6</t>
  </si>
  <si>
    <t>No-W2-D6</t>
  </si>
  <si>
    <t>Protease</t>
  </si>
  <si>
    <t>First Injection</t>
  </si>
  <si>
    <t>MS Quantitation Peak</t>
  </si>
  <si>
    <t>Acetaldehyde</t>
  </si>
  <si>
    <t>Acetone</t>
  </si>
  <si>
    <t>Ethanol</t>
  </si>
  <si>
    <t>Pyrimidine-2,4(1H,3H)-dione, 5-amino-6-nitroso-</t>
  </si>
  <si>
    <t>Hexanal</t>
  </si>
  <si>
    <t>Butane, 2-nitro-</t>
  </si>
  <si>
    <t>1-Heptyn-6-one</t>
  </si>
  <si>
    <t>2-Heptanone, 4-methyl-</t>
  </si>
  <si>
    <t>Benzene, 1,3-bis(1,1-dimethylethyl)-</t>
  </si>
  <si>
    <t>2-Decenal, (Z)-</t>
  </si>
  <si>
    <t>Benzaldehyde</t>
  </si>
  <si>
    <t>Benzaldehyde, 3,5-dimethyl-</t>
  </si>
  <si>
    <t>Dodecanal</t>
  </si>
  <si>
    <t>Phenol, 3,5-bis(1,1-dimethylethyl)-</t>
  </si>
  <si>
    <t>Blanc</t>
  </si>
  <si>
    <t xml:space="preserve">blanc </t>
  </si>
  <si>
    <t>PAK80 P1</t>
  </si>
  <si>
    <t>PAK 80 P</t>
  </si>
  <si>
    <t>PAK80 P3</t>
  </si>
  <si>
    <t>W2G P1</t>
  </si>
  <si>
    <t>W2G P2</t>
  </si>
  <si>
    <t>W2G P3</t>
  </si>
  <si>
    <t>SK11 P1</t>
  </si>
  <si>
    <t>SK11 P2</t>
  </si>
  <si>
    <t>SK11 P3</t>
  </si>
  <si>
    <t>33 P1</t>
  </si>
  <si>
    <t>33P2</t>
  </si>
  <si>
    <t>33P3</t>
  </si>
  <si>
    <t>PAK80 C1</t>
  </si>
  <si>
    <t>PAK80 C2</t>
  </si>
  <si>
    <t>PAK80 C3</t>
  </si>
  <si>
    <t>W2G C1</t>
  </si>
  <si>
    <t>SK11 C1</t>
  </si>
  <si>
    <t>SK11 C2</t>
  </si>
  <si>
    <t>SK11 C3</t>
  </si>
  <si>
    <t>33 C1</t>
  </si>
  <si>
    <t>33 C2</t>
  </si>
  <si>
    <t>33 C3</t>
  </si>
  <si>
    <t>4 PAK80 P</t>
  </si>
  <si>
    <t>4 PAK80 C</t>
  </si>
  <si>
    <t>4 W2G P</t>
  </si>
  <si>
    <t>4 W2G C</t>
  </si>
  <si>
    <t>4 SK11 P</t>
  </si>
  <si>
    <t>4 SK11 C</t>
  </si>
  <si>
    <t>4 33 P</t>
  </si>
  <si>
    <t>4 33 C</t>
  </si>
  <si>
    <t>NO P1</t>
  </si>
  <si>
    <t>NO P2</t>
  </si>
  <si>
    <t>NO P3</t>
  </si>
  <si>
    <t>NO P4</t>
  </si>
  <si>
    <t>NO C1</t>
  </si>
  <si>
    <t>NO C2</t>
  </si>
  <si>
    <t>NO C3</t>
  </si>
  <si>
    <t>NO C4</t>
  </si>
  <si>
    <t>blanc</t>
  </si>
  <si>
    <t>Sample</t>
  </si>
  <si>
    <t>Sample no</t>
  </si>
  <si>
    <t>conc</t>
  </si>
  <si>
    <t>50Lise</t>
  </si>
  <si>
    <t>C1</t>
  </si>
  <si>
    <t>uM</t>
  </si>
  <si>
    <t>51Lise</t>
  </si>
  <si>
    <t>C2</t>
  </si>
  <si>
    <t>52Lise</t>
  </si>
  <si>
    <t>C3</t>
  </si>
  <si>
    <t>Sk11-C1-D1</t>
  </si>
  <si>
    <t>56Lise</t>
  </si>
  <si>
    <t>Sk11-C2-D1</t>
  </si>
  <si>
    <t>57Lise</t>
  </si>
  <si>
    <t>Sk11-C3-D1</t>
  </si>
  <si>
    <t>58Lise</t>
  </si>
  <si>
    <t>44Lise</t>
  </si>
  <si>
    <t>45Lise</t>
  </si>
  <si>
    <t>46Lise</t>
  </si>
  <si>
    <t>68Lise</t>
  </si>
  <si>
    <t>69Lise</t>
  </si>
  <si>
    <t>70Lise</t>
  </si>
  <si>
    <t>62Lise</t>
  </si>
  <si>
    <t>MS22333</t>
  </si>
  <si>
    <t>63Lise</t>
  </si>
  <si>
    <t>64Lise</t>
  </si>
  <si>
    <t>80Lise</t>
  </si>
  <si>
    <t>81Lise</t>
  </si>
  <si>
    <t>82Lise</t>
  </si>
  <si>
    <t>Sk11-C1-D2</t>
  </si>
  <si>
    <t>86Lise</t>
  </si>
  <si>
    <t>Sk11-C2-D2</t>
  </si>
  <si>
    <t>87Lise</t>
  </si>
  <si>
    <t>Sk11-C3-D2</t>
  </si>
  <si>
    <t>88Lise</t>
  </si>
  <si>
    <t>74Lise</t>
  </si>
  <si>
    <t>75Lise</t>
  </si>
  <si>
    <t>76Lise</t>
  </si>
  <si>
    <t>92Lise</t>
  </si>
  <si>
    <t>93Lise</t>
  </si>
  <si>
    <t>94Lise</t>
  </si>
  <si>
    <t>Wg2_C1-D6</t>
  </si>
  <si>
    <t>Lise13</t>
  </si>
  <si>
    <t>Wg2_C2-D6</t>
  </si>
  <si>
    <t>Lise14</t>
  </si>
  <si>
    <t>Wg2_C3-D6</t>
  </si>
  <si>
    <t>Lise15</t>
  </si>
  <si>
    <t>Wg2_C4-D6</t>
  </si>
  <si>
    <t>Lise16</t>
  </si>
  <si>
    <t>C4</t>
  </si>
  <si>
    <t>SK11_C1-D6</t>
  </si>
  <si>
    <t>Lise21</t>
  </si>
  <si>
    <t>SK11_C2-D6</t>
  </si>
  <si>
    <t>Lise22</t>
  </si>
  <si>
    <t>SK11_C3-D6</t>
  </si>
  <si>
    <t>Lise23</t>
  </si>
  <si>
    <t>SK11_C4-D6</t>
  </si>
  <si>
    <t>Lise24</t>
  </si>
  <si>
    <t>pAK80_C1-D6</t>
  </si>
  <si>
    <t>Lise5</t>
  </si>
  <si>
    <t>pAK80_C2-D6</t>
  </si>
  <si>
    <t>Lise6</t>
  </si>
  <si>
    <t>pAK80_C3-D6</t>
  </si>
  <si>
    <t>Lise7</t>
  </si>
  <si>
    <t>pAK80_C4-D6</t>
  </si>
  <si>
    <t>Lise8</t>
  </si>
  <si>
    <t>37Lise</t>
  </si>
  <si>
    <t>38Lise</t>
  </si>
  <si>
    <t>39Lise</t>
  </si>
  <si>
    <t>40Lise</t>
  </si>
  <si>
    <t>33_C1-D6</t>
  </si>
  <si>
    <t>Lise29</t>
  </si>
  <si>
    <t>33_C2-D6</t>
  </si>
  <si>
    <t>Lise30</t>
  </si>
  <si>
    <t>31Lise</t>
  </si>
  <si>
    <t>32Lise</t>
  </si>
  <si>
    <t>47Lise</t>
  </si>
  <si>
    <t>P1</t>
  </si>
  <si>
    <t>48Lise</t>
  </si>
  <si>
    <t>P2</t>
  </si>
  <si>
    <t>49Lise</t>
  </si>
  <si>
    <t>P3</t>
  </si>
  <si>
    <t>Sk11-P1-D1</t>
  </si>
  <si>
    <t>53Lise</t>
  </si>
  <si>
    <t>Sk11-P2-D1</t>
  </si>
  <si>
    <t>54Lise</t>
  </si>
  <si>
    <t>Sk11-P3-D1</t>
  </si>
  <si>
    <t>55Lise</t>
  </si>
  <si>
    <t>41Lise</t>
  </si>
  <si>
    <t>42Lise</t>
  </si>
  <si>
    <t>43Lise</t>
  </si>
  <si>
    <t>65Lise</t>
  </si>
  <si>
    <t>66Lise</t>
  </si>
  <si>
    <t>67Lise</t>
  </si>
  <si>
    <t>59Lise</t>
  </si>
  <si>
    <t>60Lise</t>
  </si>
  <si>
    <t>61Lise</t>
  </si>
  <si>
    <t>77Lise</t>
  </si>
  <si>
    <t>78Lise</t>
  </si>
  <si>
    <t>79Lise</t>
  </si>
  <si>
    <t>Sk11-P1-D2</t>
  </si>
  <si>
    <t>83Lise</t>
  </si>
  <si>
    <t>Sk11-P2-D2</t>
  </si>
  <si>
    <t>84Lise</t>
  </si>
  <si>
    <t>Sk11-P3-D2</t>
  </si>
  <si>
    <t>85Lise</t>
  </si>
  <si>
    <t>71Lise</t>
  </si>
  <si>
    <t>72Lise</t>
  </si>
  <si>
    <t>73Lise</t>
  </si>
  <si>
    <t>89Lise</t>
  </si>
  <si>
    <t>90Lise</t>
  </si>
  <si>
    <t>91Lise</t>
  </si>
  <si>
    <t>Wg2_P1-D6</t>
  </si>
  <si>
    <t>Lise9</t>
  </si>
  <si>
    <t>Wg2_P2-D6</t>
  </si>
  <si>
    <t>Lise10</t>
  </si>
  <si>
    <t>Wg2_P3-D6</t>
  </si>
  <si>
    <t>Lise11</t>
  </si>
  <si>
    <t>Wg2_P4-D6</t>
  </si>
  <si>
    <t>Lise12</t>
  </si>
  <si>
    <t>P4</t>
  </si>
  <si>
    <t>SK11_P1-D6</t>
  </si>
  <si>
    <t>Lise17</t>
  </si>
  <si>
    <t>SK11_P2-D6</t>
  </si>
  <si>
    <t>Lise18</t>
  </si>
  <si>
    <t>SK11_P3-D6</t>
  </si>
  <si>
    <t>Lise19</t>
  </si>
  <si>
    <t>SK11_P4-D6</t>
  </si>
  <si>
    <t>Lise20</t>
  </si>
  <si>
    <t>pAK80_P1-D6</t>
  </si>
  <si>
    <t>Lise1</t>
  </si>
  <si>
    <t>pAK80_P2-D6</t>
  </si>
  <si>
    <t>Lise2</t>
  </si>
  <si>
    <t>pAK80_P3-D6</t>
  </si>
  <si>
    <t>Lise3</t>
  </si>
  <si>
    <t>pAK80_P4-D6</t>
  </si>
  <si>
    <t>Lise4</t>
  </si>
  <si>
    <t>33Lise</t>
  </si>
  <si>
    <t>34Lise</t>
  </si>
  <si>
    <t>35Lise</t>
  </si>
  <si>
    <t>36Lise</t>
  </si>
  <si>
    <t>33_P1-D6</t>
  </si>
  <si>
    <t>Lise25</t>
  </si>
  <si>
    <t>33_P2-D6</t>
  </si>
  <si>
    <t>Lise26</t>
  </si>
  <si>
    <t>33_P3-D6</t>
  </si>
  <si>
    <t>Lise27</t>
  </si>
  <si>
    <t>33_P4-D6</t>
  </si>
  <si>
    <t>Lise28</t>
  </si>
  <si>
    <t>Time</t>
  </si>
  <si>
    <t>PrtP/Wg2</t>
  </si>
  <si>
    <t>PrtP/SK11</t>
  </si>
  <si>
    <t>PrtP/MS22333</t>
  </si>
  <si>
    <t>Milk</t>
  </si>
  <si>
    <t>Milk_with_ery</t>
  </si>
  <si>
    <t>Lactose</t>
  </si>
  <si>
    <t>Glucose</t>
  </si>
  <si>
    <t>Pyruvate</t>
  </si>
  <si>
    <t>Lactate</t>
  </si>
  <si>
    <t>Formate</t>
  </si>
  <si>
    <t>Acetate</t>
  </si>
  <si>
    <t>Sheet name</t>
  </si>
  <si>
    <t>pH_and_CFU</t>
  </si>
  <si>
    <t>Organic_compounds</t>
  </si>
  <si>
    <t>AA</t>
  </si>
  <si>
    <t>VOC</t>
  </si>
  <si>
    <t>Supl_fig_rep20191013</t>
  </si>
  <si>
    <t>Supl_fig_rep20191031</t>
  </si>
  <si>
    <t>Content</t>
  </si>
  <si>
    <t>pH and CFU data of the growth experiment</t>
  </si>
  <si>
    <t>HPLC data of the organic compounds measured during the growth experiment</t>
  </si>
  <si>
    <t>Amino acid concentration measured during the growth experiment</t>
  </si>
  <si>
    <t xml:space="preserve">Data of the volatile organic compounds that were detected during the growth experiment. Not all the registered VOCs of this data could be confirmed. </t>
  </si>
  <si>
    <t>Infomation of the excel file</t>
  </si>
  <si>
    <t>Title of paper:</t>
  </si>
  <si>
    <t>Authors:</t>
  </si>
  <si>
    <t>Contain the collected data published in the paper. The data of the single excel sheets are analyzed in R markdown.</t>
  </si>
  <si>
    <t>Sample_ID</t>
  </si>
  <si>
    <t>DC1-1</t>
  </si>
  <si>
    <t>DC2-1</t>
  </si>
  <si>
    <t>DC1-2</t>
  </si>
  <si>
    <t>DC2-2</t>
  </si>
  <si>
    <t>DC1-3</t>
  </si>
  <si>
    <t>DC2-3</t>
  </si>
  <si>
    <t>DC6-1</t>
  </si>
  <si>
    <t>DC6-2</t>
  </si>
  <si>
    <t>DC6-3</t>
  </si>
  <si>
    <t>DC6-4</t>
  </si>
  <si>
    <t>CC1-1</t>
  </si>
  <si>
    <t>CC1-2</t>
  </si>
  <si>
    <t>CC1-3</t>
  </si>
  <si>
    <t>BC1-1</t>
  </si>
  <si>
    <t>BC1-2</t>
  </si>
  <si>
    <t>BC1-3</t>
  </si>
  <si>
    <t>AC1-1</t>
  </si>
  <si>
    <t>AC1-2</t>
  </si>
  <si>
    <t>AC1-3</t>
  </si>
  <si>
    <t>EC1-1</t>
  </si>
  <si>
    <t>EC1-2</t>
  </si>
  <si>
    <t>EC1-3</t>
  </si>
  <si>
    <t>CC2-1</t>
  </si>
  <si>
    <t>CC2-2</t>
  </si>
  <si>
    <t>CC2-3</t>
  </si>
  <si>
    <t>BC2-1</t>
  </si>
  <si>
    <t>BC2-2</t>
  </si>
  <si>
    <t>BC2-3</t>
  </si>
  <si>
    <t>EC2-1</t>
  </si>
  <si>
    <t>EC2-2</t>
  </si>
  <si>
    <t>EC2-3</t>
  </si>
  <si>
    <t>CC6-1</t>
  </si>
  <si>
    <t>CC6-2</t>
  </si>
  <si>
    <t>CC6-3</t>
  </si>
  <si>
    <t>CC6-4</t>
  </si>
  <si>
    <t>BC6-1</t>
  </si>
  <si>
    <t>BC6-2</t>
  </si>
  <si>
    <t>BC6-3</t>
  </si>
  <si>
    <t>BC6-4</t>
  </si>
  <si>
    <t>AC6-1</t>
  </si>
  <si>
    <t>AC6-2</t>
  </si>
  <si>
    <t>AC6-3</t>
  </si>
  <si>
    <t>AC6-4</t>
  </si>
  <si>
    <t>EC6-1</t>
  </si>
  <si>
    <t>EC6-2</t>
  </si>
  <si>
    <t>EC6-3</t>
  </si>
  <si>
    <t>EC6-4</t>
  </si>
  <si>
    <t>DP1-1</t>
  </si>
  <si>
    <t>DP1-2</t>
  </si>
  <si>
    <t>DP1-3</t>
  </si>
  <si>
    <t>CP1-1</t>
  </si>
  <si>
    <t>CP1-2</t>
  </si>
  <si>
    <t>CP1-3</t>
  </si>
  <si>
    <t>BP1-1</t>
  </si>
  <si>
    <t>BP1-2</t>
  </si>
  <si>
    <t>BP1-3</t>
  </si>
  <si>
    <t>AP6-1</t>
  </si>
  <si>
    <t>AP6-2</t>
  </si>
  <si>
    <t>AP1-1</t>
  </si>
  <si>
    <t>AP1-2</t>
  </si>
  <si>
    <t>AP1-3</t>
  </si>
  <si>
    <t>EP1-1</t>
  </si>
  <si>
    <t>EP1-2</t>
  </si>
  <si>
    <t>EP1-3</t>
  </si>
  <si>
    <t>DP2-1</t>
  </si>
  <si>
    <t>DP2-2</t>
  </si>
  <si>
    <t>DP2-3</t>
  </si>
  <si>
    <t>CP2-1</t>
  </si>
  <si>
    <t>CP2-2</t>
  </si>
  <si>
    <t>CP2-3</t>
  </si>
  <si>
    <t>BP2-1</t>
  </si>
  <si>
    <t>BP2-2</t>
  </si>
  <si>
    <t>BP2-3</t>
  </si>
  <si>
    <t>EP2-1</t>
  </si>
  <si>
    <t>EP2-2</t>
  </si>
  <si>
    <t>EP2-3</t>
  </si>
  <si>
    <t>DP6-1</t>
  </si>
  <si>
    <t>DP6-2</t>
  </si>
  <si>
    <t>DP6-3</t>
  </si>
  <si>
    <t>DP6-4</t>
  </si>
  <si>
    <t>CP6-1</t>
  </si>
  <si>
    <t>CP6-2</t>
  </si>
  <si>
    <t>CP6-3</t>
  </si>
  <si>
    <t>CP6-4</t>
  </si>
  <si>
    <t>BP6-1</t>
  </si>
  <si>
    <t>BP6-2</t>
  </si>
  <si>
    <t>BP6-3</t>
  </si>
  <si>
    <t>BP6-4</t>
  </si>
  <si>
    <t>AP6-4</t>
  </si>
  <si>
    <t>AP6-3</t>
  </si>
  <si>
    <t>EP6-1</t>
  </si>
  <si>
    <t>EP6-2</t>
  </si>
  <si>
    <t>EP6-3</t>
  </si>
  <si>
    <t>EP6-4</t>
  </si>
  <si>
    <t>His</t>
  </si>
  <si>
    <t>Asp</t>
  </si>
  <si>
    <t>Ser</t>
  </si>
  <si>
    <t>Asn</t>
  </si>
  <si>
    <t>Glu</t>
  </si>
  <si>
    <t>Thr</t>
  </si>
  <si>
    <t>Ala</t>
  </si>
  <si>
    <t>Pro</t>
  </si>
  <si>
    <t>Cys</t>
  </si>
  <si>
    <t>Lys</t>
  </si>
  <si>
    <t>Tyr</t>
  </si>
  <si>
    <t>Met</t>
  </si>
  <si>
    <t>Val</t>
  </si>
  <si>
    <t>Ile</t>
  </si>
  <si>
    <t>Leu</t>
  </si>
  <si>
    <t>Phe</t>
  </si>
  <si>
    <t>Trp</t>
  </si>
  <si>
    <t>Gly</t>
  </si>
  <si>
    <t>Gln/Arg</t>
  </si>
  <si>
    <r>
      <rPr>
        <i/>
        <sz val="11"/>
        <color theme="1"/>
        <rFont val="Calibri"/>
        <family val="2"/>
        <scheme val="minor"/>
      </rPr>
      <t>Lactococcus</t>
    </r>
    <r>
      <rPr>
        <sz val="11"/>
        <color theme="1"/>
        <rFont val="Calibri"/>
        <family val="2"/>
        <scheme val="minor"/>
      </rPr>
      <t xml:space="preserve"> cell envelope proteases enable lactococcal growth in minimal growth media supplemented with high molecular weight proteins of plant and animal origin</t>
    </r>
  </si>
  <si>
    <t>Lise Friis Christensen, Ida Nynne Laforce, Judith C.M. Wolkers-Rooijackers, Martin Steen Mortensen,  Eddy J. Smid, and Egon Bech Hansen</t>
  </si>
  <si>
    <r>
      <t xml:space="preserve">Suplementary data. Acidification of bovine skimmed milk by recombinant </t>
    </r>
    <r>
      <rPr>
        <i/>
        <sz val="11"/>
        <color theme="1"/>
        <rFont val="Calibri"/>
        <family val="2"/>
        <scheme val="minor"/>
      </rPr>
      <t xml:space="preserve">Lactococus </t>
    </r>
    <r>
      <rPr>
        <sz val="11"/>
        <color theme="1"/>
        <rFont val="Calibri"/>
        <family val="2"/>
        <scheme val="minor"/>
      </rPr>
      <t>strains. Replicate 1</t>
    </r>
  </si>
  <si>
    <r>
      <t xml:space="preserve">Suplementary data. Acidification of bovine skimmed milk by recombinant </t>
    </r>
    <r>
      <rPr>
        <i/>
        <sz val="11"/>
        <color theme="1"/>
        <rFont val="Calibri"/>
        <family val="2"/>
        <scheme val="minor"/>
      </rPr>
      <t xml:space="preserve">Lactococus </t>
    </r>
    <r>
      <rPr>
        <sz val="11"/>
        <color theme="1"/>
        <rFont val="Calibri"/>
        <family val="2"/>
        <scheme val="minor"/>
      </rPr>
      <t>strains. Replicate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</si>
</sst>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>
      <selection activeCell="B14" sqref="B14"/>
    </sheetView>
  </sheetViews>
  <sheetFormatPr defaultRowHeight="14.4" x14ac:dyDescent="0.3"/>
  <cols>
    <col min="1" max="1" width="23.44140625" bestFit="1" customWidth="1"/>
  </cols>
  <sheetData>
    <row r="1" spans="1:2" x14ac:dyDescent="0.3">
      <c r="A1" s="4" t="s">
        <v>402</v>
      </c>
    </row>
    <row r="2" spans="1:2" x14ac:dyDescent="0.3">
      <c r="A2" t="s">
        <v>405</v>
      </c>
    </row>
    <row r="4" spans="1:2" x14ac:dyDescent="0.3">
      <c r="A4" s="4" t="s">
        <v>403</v>
      </c>
      <c r="B4" t="s">
        <v>520</v>
      </c>
    </row>
    <row r="5" spans="1:2" x14ac:dyDescent="0.3">
      <c r="A5" s="4" t="s">
        <v>404</v>
      </c>
      <c r="B5" t="s">
        <v>521</v>
      </c>
    </row>
    <row r="7" spans="1:2" x14ac:dyDescent="0.3">
      <c r="A7" s="4" t="s">
        <v>390</v>
      </c>
      <c r="B7" s="4" t="s">
        <v>397</v>
      </c>
    </row>
    <row r="8" spans="1:2" x14ac:dyDescent="0.3">
      <c r="A8" t="s">
        <v>391</v>
      </c>
      <c r="B8" t="s">
        <v>398</v>
      </c>
    </row>
    <row r="9" spans="1:2" x14ac:dyDescent="0.3">
      <c r="A9" t="s">
        <v>392</v>
      </c>
      <c r="B9" t="s">
        <v>399</v>
      </c>
    </row>
    <row r="10" spans="1:2" x14ac:dyDescent="0.3">
      <c r="A10" t="s">
        <v>393</v>
      </c>
      <c r="B10" t="s">
        <v>400</v>
      </c>
    </row>
    <row r="11" spans="1:2" x14ac:dyDescent="0.3">
      <c r="A11" t="s">
        <v>394</v>
      </c>
      <c r="B11" t="s">
        <v>401</v>
      </c>
    </row>
    <row r="12" spans="1:2" x14ac:dyDescent="0.3">
      <c r="A12" t="s">
        <v>395</v>
      </c>
      <c r="B12" t="s">
        <v>522</v>
      </c>
    </row>
    <row r="13" spans="1:2" x14ac:dyDescent="0.3">
      <c r="A13" t="s">
        <v>396</v>
      </c>
      <c r="B13" t="s">
        <v>523</v>
      </c>
    </row>
  </sheetData>
  <pageMargins left="0.7" right="0.7" top="0.75" bottom="0.75" header="0.3" footer="0.3"/>
  <pageSetup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zoomScaleNormal="100" workbookViewId="0">
      <selection activeCell="E24" sqref="E24"/>
    </sheetView>
  </sheetViews>
  <sheetFormatPr defaultRowHeight="14.4" x14ac:dyDescent="0.3"/>
  <cols>
    <col min="1" max="1" width="13.33203125" bestFit="1" customWidth="1"/>
    <col min="3" max="3" width="11.5546875" bestFit="1" customWidth="1"/>
    <col min="5" max="5" width="42.6640625" customWidth="1"/>
    <col min="6" max="6" width="13.6640625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t="s">
        <v>7</v>
      </c>
      <c r="B2" t="s">
        <v>8</v>
      </c>
      <c r="C2" t="s">
        <v>9</v>
      </c>
      <c r="D2">
        <v>0</v>
      </c>
      <c r="E2" s="1">
        <v>7.2</v>
      </c>
      <c r="F2" s="1">
        <v>6199999.9999999991</v>
      </c>
      <c r="G2">
        <f>LOG10(F2)</f>
        <v>6.7923916894982534</v>
      </c>
    </row>
    <row r="3" spans="1:7" x14ac:dyDescent="0.3">
      <c r="A3" t="s">
        <v>10</v>
      </c>
      <c r="B3" t="s">
        <v>11</v>
      </c>
      <c r="C3" t="s">
        <v>9</v>
      </c>
      <c r="D3">
        <v>0</v>
      </c>
      <c r="E3" s="1">
        <v>7.2</v>
      </c>
      <c r="F3" s="1">
        <v>6539999.9999999991</v>
      </c>
      <c r="G3">
        <f t="shared" ref="G3:G66" si="0">LOG10(F3)</f>
        <v>6.8155777483242668</v>
      </c>
    </row>
    <row r="4" spans="1:7" x14ac:dyDescent="0.3">
      <c r="A4" t="s">
        <v>12</v>
      </c>
      <c r="B4" t="s">
        <v>13</v>
      </c>
      <c r="C4" t="s">
        <v>9</v>
      </c>
      <c r="D4">
        <v>0</v>
      </c>
      <c r="E4" s="1">
        <v>7.2</v>
      </c>
      <c r="F4" s="1">
        <v>5999999.9999999991</v>
      </c>
      <c r="G4">
        <f t="shared" si="0"/>
        <v>6.7781512503836439</v>
      </c>
    </row>
    <row r="5" spans="1:7" x14ac:dyDescent="0.3">
      <c r="A5" t="s">
        <v>14</v>
      </c>
      <c r="B5">
        <v>33</v>
      </c>
      <c r="C5" t="s">
        <v>9</v>
      </c>
      <c r="D5">
        <v>0</v>
      </c>
      <c r="E5" s="1">
        <v>7.2</v>
      </c>
      <c r="F5" s="1">
        <v>6429999.9999999991</v>
      </c>
      <c r="G5">
        <f t="shared" si="0"/>
        <v>6.8082109729242219</v>
      </c>
    </row>
    <row r="6" spans="1:7" x14ac:dyDescent="0.3">
      <c r="A6" t="s">
        <v>15</v>
      </c>
      <c r="B6" t="s">
        <v>8</v>
      </c>
      <c r="C6" t="s">
        <v>16</v>
      </c>
      <c r="D6">
        <v>1</v>
      </c>
      <c r="E6" s="1">
        <v>6.96</v>
      </c>
      <c r="F6" s="1">
        <f>170*(1/0.1)*(1/0.00001)</f>
        <v>169999999.99999997</v>
      </c>
      <c r="G6">
        <f t="shared" si="0"/>
        <v>8.2304489213782741</v>
      </c>
    </row>
    <row r="7" spans="1:7" x14ac:dyDescent="0.3">
      <c r="A7" t="s">
        <v>17</v>
      </c>
      <c r="B7" t="s">
        <v>8</v>
      </c>
      <c r="C7" t="s">
        <v>16</v>
      </c>
      <c r="D7">
        <v>1</v>
      </c>
      <c r="E7" s="1">
        <v>6.96</v>
      </c>
      <c r="F7" s="1">
        <f>242*(1/0.1)*(1/0.00001)</f>
        <v>241999999.99999997</v>
      </c>
      <c r="G7">
        <f t="shared" si="0"/>
        <v>8.383815365980432</v>
      </c>
    </row>
    <row r="8" spans="1:7" x14ac:dyDescent="0.3">
      <c r="A8" t="s">
        <v>18</v>
      </c>
      <c r="B8" t="s">
        <v>8</v>
      </c>
      <c r="C8" t="s">
        <v>16</v>
      </c>
      <c r="D8">
        <v>1</v>
      </c>
      <c r="E8" s="1">
        <v>6.96</v>
      </c>
      <c r="F8" s="1">
        <f>151*(1/0.1)*(1/0.00001)</f>
        <v>150999999.99999997</v>
      </c>
      <c r="G8">
        <f t="shared" si="0"/>
        <v>8.1789769472931688</v>
      </c>
    </row>
    <row r="9" spans="1:7" x14ac:dyDescent="0.3">
      <c r="A9" t="s">
        <v>19</v>
      </c>
      <c r="B9" t="s">
        <v>11</v>
      </c>
      <c r="C9" t="s">
        <v>16</v>
      </c>
      <c r="D9">
        <v>1</v>
      </c>
      <c r="E9" s="1">
        <v>6.84</v>
      </c>
      <c r="F9" s="1">
        <f>59*(1/0.1)*(1/0.000001)</f>
        <v>590000000</v>
      </c>
      <c r="G9">
        <f t="shared" si="0"/>
        <v>8.7708520116421447</v>
      </c>
    </row>
    <row r="10" spans="1:7" x14ac:dyDescent="0.3">
      <c r="A10" t="s">
        <v>20</v>
      </c>
      <c r="B10" t="s">
        <v>11</v>
      </c>
      <c r="C10" t="s">
        <v>16</v>
      </c>
      <c r="D10">
        <v>1</v>
      </c>
      <c r="E10" s="1">
        <v>6.85</v>
      </c>
      <c r="F10" s="1">
        <f>70*(1/0.1)*(1/0.000001)</f>
        <v>700000000</v>
      </c>
      <c r="G10">
        <f t="shared" si="0"/>
        <v>8.8450980400142569</v>
      </c>
    </row>
    <row r="11" spans="1:7" x14ac:dyDescent="0.3">
      <c r="A11" t="s">
        <v>21</v>
      </c>
      <c r="B11" t="s">
        <v>11</v>
      </c>
      <c r="C11" t="s">
        <v>16</v>
      </c>
      <c r="D11">
        <v>1</v>
      </c>
      <c r="E11" s="1">
        <v>6.84</v>
      </c>
      <c r="F11" s="1">
        <f>56*(1/0.1)*(1/0.000001)</f>
        <v>560000000</v>
      </c>
      <c r="G11">
        <f t="shared" si="0"/>
        <v>8.7481880270062007</v>
      </c>
    </row>
    <row r="12" spans="1:7" x14ac:dyDescent="0.3">
      <c r="A12" t="s">
        <v>22</v>
      </c>
      <c r="B12" t="s">
        <v>13</v>
      </c>
      <c r="C12" t="s">
        <v>16</v>
      </c>
      <c r="D12">
        <v>1</v>
      </c>
      <c r="E12" s="1">
        <v>6.92</v>
      </c>
      <c r="F12" s="1">
        <f>41*(1/0.1)*(1/0.00001)</f>
        <v>40999999.999999993</v>
      </c>
      <c r="G12">
        <f t="shared" si="0"/>
        <v>7.6127838567197355</v>
      </c>
    </row>
    <row r="13" spans="1:7" x14ac:dyDescent="0.3">
      <c r="A13" t="s">
        <v>23</v>
      </c>
      <c r="B13" t="s">
        <v>13</v>
      </c>
      <c r="C13" t="s">
        <v>16</v>
      </c>
      <c r="D13">
        <v>1</v>
      </c>
      <c r="E13" s="1">
        <v>6.96</v>
      </c>
      <c r="F13" s="1">
        <f>284*(1/0.1)*(1/0.00001)</f>
        <v>283999999.99999994</v>
      </c>
      <c r="G13">
        <f t="shared" si="0"/>
        <v>8.4533183400470371</v>
      </c>
    </row>
    <row r="14" spans="1:7" x14ac:dyDescent="0.3">
      <c r="A14" t="s">
        <v>24</v>
      </c>
      <c r="B14" t="s">
        <v>13</v>
      </c>
      <c r="C14" t="s">
        <v>16</v>
      </c>
      <c r="D14">
        <v>1</v>
      </c>
      <c r="E14" s="1">
        <v>6.95</v>
      </c>
      <c r="F14" s="1">
        <f>338*(1/0.1)*(1/0.00001)</f>
        <v>337999999.99999994</v>
      </c>
      <c r="G14">
        <f t="shared" si="0"/>
        <v>8.5289167002776551</v>
      </c>
    </row>
    <row r="15" spans="1:7" x14ac:dyDescent="0.3">
      <c r="A15" t="s">
        <v>25</v>
      </c>
      <c r="B15">
        <v>33</v>
      </c>
      <c r="C15" t="s">
        <v>16</v>
      </c>
      <c r="D15">
        <v>1</v>
      </c>
      <c r="E15" s="1">
        <v>6.72</v>
      </c>
      <c r="F15" s="1">
        <f>105*(1/0.1)*(1/0.000001)</f>
        <v>1050000000</v>
      </c>
      <c r="G15">
        <f t="shared" si="0"/>
        <v>9.0211892990699383</v>
      </c>
    </row>
    <row r="16" spans="1:7" x14ac:dyDescent="0.3">
      <c r="A16" t="s">
        <v>26</v>
      </c>
      <c r="B16">
        <v>33</v>
      </c>
      <c r="C16" t="s">
        <v>16</v>
      </c>
      <c r="D16">
        <v>1</v>
      </c>
      <c r="E16" s="1">
        <v>6.78</v>
      </c>
      <c r="F16" s="1">
        <f>74*(1/0.1)*(1/0.000001)</f>
        <v>740000000</v>
      </c>
      <c r="G16">
        <f t="shared" si="0"/>
        <v>8.8692317197309762</v>
      </c>
    </row>
    <row r="17" spans="1:7" x14ac:dyDescent="0.3">
      <c r="A17" t="s">
        <v>27</v>
      </c>
      <c r="B17">
        <v>33</v>
      </c>
      <c r="C17" t="s">
        <v>16</v>
      </c>
      <c r="D17">
        <v>1</v>
      </c>
      <c r="E17" s="1">
        <v>6.73</v>
      </c>
      <c r="F17" s="1">
        <f>108*(1/0.1)*(1/0.000001)</f>
        <v>1080000000</v>
      </c>
      <c r="G17">
        <f t="shared" si="0"/>
        <v>9.0334237554869503</v>
      </c>
    </row>
    <row r="18" spans="1:7" x14ac:dyDescent="0.3">
      <c r="A18" t="s">
        <v>28</v>
      </c>
      <c r="B18" t="s">
        <v>29</v>
      </c>
      <c r="C18" t="s">
        <v>16</v>
      </c>
      <c r="D18">
        <v>1</v>
      </c>
      <c r="E18" s="1">
        <v>7.03</v>
      </c>
      <c r="F18" s="1" t="s">
        <v>30</v>
      </c>
      <c r="G18" s="1" t="s">
        <v>30</v>
      </c>
    </row>
    <row r="19" spans="1:7" x14ac:dyDescent="0.3">
      <c r="A19" t="s">
        <v>31</v>
      </c>
      <c r="B19" t="s">
        <v>29</v>
      </c>
      <c r="C19" t="s">
        <v>16</v>
      </c>
      <c r="D19">
        <v>1</v>
      </c>
      <c r="E19" s="1">
        <v>6.99</v>
      </c>
      <c r="F19" s="1" t="s">
        <v>30</v>
      </c>
      <c r="G19" s="1" t="s">
        <v>30</v>
      </c>
    </row>
    <row r="20" spans="1:7" x14ac:dyDescent="0.3">
      <c r="A20" t="s">
        <v>32</v>
      </c>
      <c r="B20" t="s">
        <v>29</v>
      </c>
      <c r="C20" t="s">
        <v>16</v>
      </c>
      <c r="D20">
        <v>1</v>
      </c>
      <c r="E20" s="1">
        <v>6.99</v>
      </c>
      <c r="F20" s="1" t="s">
        <v>30</v>
      </c>
      <c r="G20" s="1" t="s">
        <v>30</v>
      </c>
    </row>
    <row r="21" spans="1:7" x14ac:dyDescent="0.3">
      <c r="A21" t="s">
        <v>33</v>
      </c>
      <c r="B21" t="s">
        <v>8</v>
      </c>
      <c r="C21" t="s">
        <v>16</v>
      </c>
      <c r="D21">
        <v>2</v>
      </c>
      <c r="E21" s="1">
        <v>6.79</v>
      </c>
      <c r="F21" s="1" t="s">
        <v>30</v>
      </c>
      <c r="G21" s="1" t="s">
        <v>30</v>
      </c>
    </row>
    <row r="22" spans="1:7" x14ac:dyDescent="0.3">
      <c r="A22" t="s">
        <v>34</v>
      </c>
      <c r="B22" t="s">
        <v>8</v>
      </c>
      <c r="C22" t="s">
        <v>16</v>
      </c>
      <c r="D22">
        <v>2</v>
      </c>
      <c r="E22" s="1">
        <v>6.8</v>
      </c>
      <c r="F22" s="1" t="s">
        <v>30</v>
      </c>
      <c r="G22" s="1" t="s">
        <v>30</v>
      </c>
    </row>
    <row r="23" spans="1:7" x14ac:dyDescent="0.3">
      <c r="A23" t="s">
        <v>35</v>
      </c>
      <c r="B23" t="s">
        <v>8</v>
      </c>
      <c r="C23" t="s">
        <v>16</v>
      </c>
      <c r="D23">
        <v>2</v>
      </c>
      <c r="E23" s="1">
        <v>6.79</v>
      </c>
      <c r="F23" s="1" t="s">
        <v>30</v>
      </c>
      <c r="G23" s="1" t="s">
        <v>30</v>
      </c>
    </row>
    <row r="24" spans="1:7" x14ac:dyDescent="0.3">
      <c r="A24" t="s">
        <v>36</v>
      </c>
      <c r="B24" t="s">
        <v>11</v>
      </c>
      <c r="C24" t="s">
        <v>16</v>
      </c>
      <c r="D24">
        <v>2</v>
      </c>
      <c r="E24" s="1">
        <v>6.21</v>
      </c>
      <c r="F24" s="1" t="s">
        <v>30</v>
      </c>
      <c r="G24" s="1" t="s">
        <v>30</v>
      </c>
    </row>
    <row r="25" spans="1:7" x14ac:dyDescent="0.3">
      <c r="A25" t="s">
        <v>37</v>
      </c>
      <c r="B25" t="s">
        <v>11</v>
      </c>
      <c r="C25" t="s">
        <v>16</v>
      </c>
      <c r="D25">
        <v>2</v>
      </c>
      <c r="E25" s="1">
        <v>6.22</v>
      </c>
      <c r="F25" s="1" t="s">
        <v>30</v>
      </c>
      <c r="G25" s="1" t="s">
        <v>30</v>
      </c>
    </row>
    <row r="26" spans="1:7" x14ac:dyDescent="0.3">
      <c r="A26" t="s">
        <v>38</v>
      </c>
      <c r="B26" t="s">
        <v>11</v>
      </c>
      <c r="C26" t="s">
        <v>16</v>
      </c>
      <c r="D26">
        <v>2</v>
      </c>
      <c r="E26" s="1">
        <v>6.22</v>
      </c>
      <c r="F26" s="1" t="s">
        <v>30</v>
      </c>
      <c r="G26" s="1" t="s">
        <v>30</v>
      </c>
    </row>
    <row r="27" spans="1:7" x14ac:dyDescent="0.3">
      <c r="A27" t="s">
        <v>39</v>
      </c>
      <c r="B27" t="s">
        <v>13</v>
      </c>
      <c r="C27" t="s">
        <v>16</v>
      </c>
      <c r="D27">
        <v>2</v>
      </c>
      <c r="E27" s="1">
        <v>6.9</v>
      </c>
      <c r="F27" s="1" t="s">
        <v>30</v>
      </c>
      <c r="G27" s="1" t="s">
        <v>30</v>
      </c>
    </row>
    <row r="28" spans="1:7" x14ac:dyDescent="0.3">
      <c r="A28" t="s">
        <v>40</v>
      </c>
      <c r="B28" t="s">
        <v>13</v>
      </c>
      <c r="C28" t="s">
        <v>16</v>
      </c>
      <c r="D28">
        <v>2</v>
      </c>
      <c r="E28" s="1">
        <v>6.9</v>
      </c>
      <c r="F28" s="1" t="s">
        <v>30</v>
      </c>
      <c r="G28" s="1" t="s">
        <v>30</v>
      </c>
    </row>
    <row r="29" spans="1:7" x14ac:dyDescent="0.3">
      <c r="A29" t="s">
        <v>41</v>
      </c>
      <c r="B29" t="s">
        <v>13</v>
      </c>
      <c r="C29" t="s">
        <v>16</v>
      </c>
      <c r="D29">
        <v>2</v>
      </c>
      <c r="E29" s="1" t="s">
        <v>30</v>
      </c>
      <c r="F29" s="1" t="s">
        <v>30</v>
      </c>
      <c r="G29" s="1" t="s">
        <v>30</v>
      </c>
    </row>
    <row r="30" spans="1:7" x14ac:dyDescent="0.3">
      <c r="A30" t="s">
        <v>42</v>
      </c>
      <c r="B30">
        <v>33</v>
      </c>
      <c r="C30" t="s">
        <v>16</v>
      </c>
      <c r="D30">
        <v>2</v>
      </c>
      <c r="E30" s="1">
        <v>5.77</v>
      </c>
      <c r="F30" s="1" t="s">
        <v>30</v>
      </c>
      <c r="G30" s="1" t="s">
        <v>30</v>
      </c>
    </row>
    <row r="31" spans="1:7" x14ac:dyDescent="0.3">
      <c r="A31" t="s">
        <v>43</v>
      </c>
      <c r="B31">
        <v>33</v>
      </c>
      <c r="C31" t="s">
        <v>16</v>
      </c>
      <c r="D31">
        <v>2</v>
      </c>
      <c r="E31" s="1">
        <v>5.56</v>
      </c>
      <c r="F31" s="1" t="s">
        <v>30</v>
      </c>
      <c r="G31" s="1" t="s">
        <v>30</v>
      </c>
    </row>
    <row r="32" spans="1:7" x14ac:dyDescent="0.3">
      <c r="A32" t="s">
        <v>44</v>
      </c>
      <c r="B32">
        <v>33</v>
      </c>
      <c r="C32" t="s">
        <v>16</v>
      </c>
      <c r="D32">
        <v>2</v>
      </c>
      <c r="E32" s="1">
        <v>5.53</v>
      </c>
      <c r="F32" s="1" t="s">
        <v>30</v>
      </c>
      <c r="G32" s="1" t="s">
        <v>30</v>
      </c>
    </row>
    <row r="33" spans="1:7" x14ac:dyDescent="0.3">
      <c r="A33" t="s">
        <v>45</v>
      </c>
      <c r="B33" t="s">
        <v>29</v>
      </c>
      <c r="C33" t="s">
        <v>16</v>
      </c>
      <c r="D33">
        <v>2</v>
      </c>
      <c r="E33" s="1" t="s">
        <v>30</v>
      </c>
      <c r="F33" s="1" t="s">
        <v>30</v>
      </c>
      <c r="G33" s="1" t="s">
        <v>30</v>
      </c>
    </row>
    <row r="34" spans="1:7" x14ac:dyDescent="0.3">
      <c r="A34" t="s">
        <v>46</v>
      </c>
      <c r="B34" t="s">
        <v>29</v>
      </c>
      <c r="C34" t="s">
        <v>16</v>
      </c>
      <c r="D34">
        <v>2</v>
      </c>
      <c r="E34" s="1" t="s">
        <v>30</v>
      </c>
      <c r="F34" s="1" t="s">
        <v>30</v>
      </c>
      <c r="G34" s="1" t="s">
        <v>30</v>
      </c>
    </row>
    <row r="35" spans="1:7" x14ac:dyDescent="0.3">
      <c r="A35" t="s">
        <v>47</v>
      </c>
      <c r="B35" t="s">
        <v>29</v>
      </c>
      <c r="C35" t="s">
        <v>16</v>
      </c>
      <c r="D35">
        <v>2</v>
      </c>
      <c r="E35" s="1" t="s">
        <v>30</v>
      </c>
      <c r="F35" s="1" t="s">
        <v>30</v>
      </c>
      <c r="G35" s="1" t="s">
        <v>30</v>
      </c>
    </row>
    <row r="36" spans="1:7" x14ac:dyDescent="0.3">
      <c r="A36" t="s">
        <v>48</v>
      </c>
      <c r="B36" t="s">
        <v>8</v>
      </c>
      <c r="C36" t="s">
        <v>16</v>
      </c>
      <c r="D36">
        <v>6</v>
      </c>
      <c r="E36" s="1">
        <v>6.23</v>
      </c>
      <c r="F36" s="1">
        <f>20*20*(1/0.0001)</f>
        <v>4000000</v>
      </c>
      <c r="G36">
        <f t="shared" si="0"/>
        <v>6.6020599913279625</v>
      </c>
    </row>
    <row r="37" spans="1:7" x14ac:dyDescent="0.3">
      <c r="A37" t="s">
        <v>49</v>
      </c>
      <c r="B37" t="s">
        <v>8</v>
      </c>
      <c r="C37" t="s">
        <v>16</v>
      </c>
      <c r="D37">
        <v>6</v>
      </c>
      <c r="E37" s="1">
        <v>6.22</v>
      </c>
      <c r="F37" s="1">
        <f>(30+30)*4*(1/0.001*(1/0.03232))</f>
        <v>7425742.574257425</v>
      </c>
      <c r="G37">
        <f t="shared" si="0"/>
        <v>6.870739889609057</v>
      </c>
    </row>
    <row r="38" spans="1:7" x14ac:dyDescent="0.3">
      <c r="A38" t="s">
        <v>50</v>
      </c>
      <c r="B38" t="s">
        <v>8</v>
      </c>
      <c r="C38" t="s">
        <v>16</v>
      </c>
      <c r="D38">
        <v>6</v>
      </c>
      <c r="E38" s="1">
        <v>6.2</v>
      </c>
      <c r="F38" s="1">
        <f>(19+30)*4*(1/0.001*(1/0.02036))</f>
        <v>9626719.0569744594</v>
      </c>
      <c r="G38">
        <f t="shared" si="0"/>
        <v>6.9834782976917547</v>
      </c>
    </row>
    <row r="39" spans="1:7" x14ac:dyDescent="0.3">
      <c r="A39" t="s">
        <v>51</v>
      </c>
      <c r="B39" t="s">
        <v>8</v>
      </c>
      <c r="C39" t="s">
        <v>16</v>
      </c>
      <c r="D39">
        <v>6</v>
      </c>
      <c r="E39" s="1">
        <v>6.19</v>
      </c>
      <c r="F39" s="1">
        <f>46*20*(1/0.0001)</f>
        <v>9200000</v>
      </c>
      <c r="G39">
        <f t="shared" si="0"/>
        <v>6.9637878273455556</v>
      </c>
    </row>
    <row r="40" spans="1:7" x14ac:dyDescent="0.3">
      <c r="A40" t="s">
        <v>52</v>
      </c>
      <c r="B40" t="s">
        <v>11</v>
      </c>
      <c r="C40" t="s">
        <v>16</v>
      </c>
      <c r="D40">
        <v>6</v>
      </c>
      <c r="E40" s="1">
        <v>5</v>
      </c>
      <c r="F40" s="1">
        <f>34*20*(1/0.0001)</f>
        <v>6800000</v>
      </c>
      <c r="G40">
        <f t="shared" si="0"/>
        <v>6.8325089127062366</v>
      </c>
    </row>
    <row r="41" spans="1:7" x14ac:dyDescent="0.3">
      <c r="A41" t="s">
        <v>53</v>
      </c>
      <c r="B41" t="s">
        <v>11</v>
      </c>
      <c r="C41" t="s">
        <v>16</v>
      </c>
      <c r="D41">
        <v>6</v>
      </c>
      <c r="E41" s="1">
        <v>5</v>
      </c>
      <c r="F41" s="1">
        <f>201*20*(1/0.001)</f>
        <v>4020000</v>
      </c>
      <c r="G41">
        <f t="shared" si="0"/>
        <v>6.6042260530844699</v>
      </c>
    </row>
    <row r="42" spans="1:7" x14ac:dyDescent="0.3">
      <c r="A42" t="s">
        <v>54</v>
      </c>
      <c r="B42" t="s">
        <v>11</v>
      </c>
      <c r="C42" t="s">
        <v>16</v>
      </c>
      <c r="D42">
        <v>6</v>
      </c>
      <c r="E42" s="1">
        <v>5.0199999999999996</v>
      </c>
      <c r="F42" s="1">
        <f>302*20*(1/0.001)</f>
        <v>6040000</v>
      </c>
      <c r="G42">
        <f t="shared" si="0"/>
        <v>6.7810369386211322</v>
      </c>
    </row>
    <row r="43" spans="1:7" x14ac:dyDescent="0.3">
      <c r="A43" t="s">
        <v>55</v>
      </c>
      <c r="B43" t="s">
        <v>11</v>
      </c>
      <c r="C43" t="s">
        <v>16</v>
      </c>
      <c r="D43">
        <v>6</v>
      </c>
      <c r="E43" s="1">
        <v>5</v>
      </c>
      <c r="F43" s="1">
        <f>31*20*(1/0.0001)</f>
        <v>6200000</v>
      </c>
      <c r="G43">
        <f t="shared" si="0"/>
        <v>6.7923916894982534</v>
      </c>
    </row>
    <row r="44" spans="1:7" x14ac:dyDescent="0.3">
      <c r="A44" t="s">
        <v>56</v>
      </c>
      <c r="B44" t="s">
        <v>13</v>
      </c>
      <c r="C44" t="s">
        <v>16</v>
      </c>
      <c r="D44">
        <v>6</v>
      </c>
      <c r="E44" s="1">
        <v>5.99</v>
      </c>
      <c r="F44" s="1">
        <f>44*20*(1/0.0001)</f>
        <v>8800000</v>
      </c>
      <c r="G44">
        <f t="shared" si="0"/>
        <v>6.9444826721501682</v>
      </c>
    </row>
    <row r="45" spans="1:7" x14ac:dyDescent="0.3">
      <c r="A45" t="s">
        <v>57</v>
      </c>
      <c r="B45" t="s">
        <v>13</v>
      </c>
      <c r="C45" t="s">
        <v>16</v>
      </c>
      <c r="D45">
        <v>6</v>
      </c>
      <c r="E45" s="1">
        <v>5.95</v>
      </c>
      <c r="F45" s="1">
        <f>(21+30)*4*(1/0.001*(1/0.01208))</f>
        <v>16887417.218543045</v>
      </c>
      <c r="G45">
        <f t="shared" si="0"/>
        <v>7.2275632331407857</v>
      </c>
    </row>
    <row r="46" spans="1:7" x14ac:dyDescent="0.3">
      <c r="A46" t="s">
        <v>58</v>
      </c>
      <c r="B46" t="s">
        <v>13</v>
      </c>
      <c r="C46" t="s">
        <v>16</v>
      </c>
      <c r="D46">
        <v>6</v>
      </c>
      <c r="E46" s="1">
        <v>5.99</v>
      </c>
      <c r="F46" s="1">
        <f>(23+25)*4*(1/0.001*(1/0.01208))</f>
        <v>15894039.735099338</v>
      </c>
      <c r="G46">
        <f t="shared" si="0"/>
        <v>7.2012342944184367</v>
      </c>
    </row>
    <row r="47" spans="1:7" x14ac:dyDescent="0.3">
      <c r="A47" t="s">
        <v>59</v>
      </c>
      <c r="B47" t="s">
        <v>13</v>
      </c>
      <c r="C47" t="s">
        <v>16</v>
      </c>
      <c r="D47">
        <v>6</v>
      </c>
      <c r="E47" s="1">
        <v>5.94</v>
      </c>
      <c r="F47" s="1">
        <f>87*20*(1/0.0001)</f>
        <v>17400000</v>
      </c>
      <c r="G47">
        <f t="shared" si="0"/>
        <v>7.2405492482825995</v>
      </c>
    </row>
    <row r="48" spans="1:7" x14ac:dyDescent="0.3">
      <c r="A48" t="s">
        <v>60</v>
      </c>
      <c r="B48">
        <v>33</v>
      </c>
      <c r="C48" t="s">
        <v>16</v>
      </c>
      <c r="D48">
        <v>6</v>
      </c>
      <c r="E48" s="1">
        <v>4.99</v>
      </c>
      <c r="F48" s="1">
        <f>35*20*(1/0.0001)</f>
        <v>7000000</v>
      </c>
      <c r="G48">
        <f t="shared" si="0"/>
        <v>6.8450980400142569</v>
      </c>
    </row>
    <row r="49" spans="1:7" x14ac:dyDescent="0.3">
      <c r="A49" t="s">
        <v>61</v>
      </c>
      <c r="B49">
        <v>33</v>
      </c>
      <c r="C49" t="s">
        <v>16</v>
      </c>
      <c r="D49">
        <v>6</v>
      </c>
      <c r="E49" s="1">
        <v>4.96</v>
      </c>
      <c r="F49" s="1">
        <f>354*20*(1/0.001)</f>
        <v>7080000</v>
      </c>
      <c r="G49">
        <f t="shared" si="0"/>
        <v>6.8500332576897689</v>
      </c>
    </row>
    <row r="50" spans="1:7" x14ac:dyDescent="0.3">
      <c r="A50" t="s">
        <v>62</v>
      </c>
      <c r="B50">
        <v>33</v>
      </c>
      <c r="C50" t="s">
        <v>16</v>
      </c>
      <c r="D50">
        <v>6</v>
      </c>
      <c r="E50" s="1">
        <v>4.95</v>
      </c>
      <c r="F50" s="1">
        <f>319*20*(1/0.001)</f>
        <v>6380000</v>
      </c>
      <c r="G50">
        <f t="shared" si="0"/>
        <v>6.8048206787211623</v>
      </c>
    </row>
    <row r="51" spans="1:7" x14ac:dyDescent="0.3">
      <c r="A51" t="s">
        <v>63</v>
      </c>
      <c r="B51">
        <v>33</v>
      </c>
      <c r="C51" t="s">
        <v>16</v>
      </c>
      <c r="D51">
        <v>6</v>
      </c>
      <c r="E51" s="1">
        <v>4.93</v>
      </c>
      <c r="F51" s="1">
        <f>30*20*(1/0.0001)</f>
        <v>6000000</v>
      </c>
      <c r="G51">
        <f t="shared" si="0"/>
        <v>6.7781512503836439</v>
      </c>
    </row>
    <row r="52" spans="1:7" x14ac:dyDescent="0.3">
      <c r="A52" t="s">
        <v>64</v>
      </c>
      <c r="B52" t="s">
        <v>29</v>
      </c>
      <c r="C52" t="s">
        <v>16</v>
      </c>
      <c r="D52">
        <v>6</v>
      </c>
      <c r="E52" s="1">
        <v>6.99</v>
      </c>
      <c r="F52" s="1" t="s">
        <v>30</v>
      </c>
      <c r="G52" s="1" t="s">
        <v>30</v>
      </c>
    </row>
    <row r="53" spans="1:7" x14ac:dyDescent="0.3">
      <c r="A53" t="s">
        <v>65</v>
      </c>
      <c r="B53" t="s">
        <v>29</v>
      </c>
      <c r="C53" t="s">
        <v>16</v>
      </c>
      <c r="D53">
        <v>6</v>
      </c>
      <c r="E53" s="1">
        <v>6.98</v>
      </c>
      <c r="F53" s="1" t="s">
        <v>30</v>
      </c>
      <c r="G53" s="1" t="s">
        <v>30</v>
      </c>
    </row>
    <row r="54" spans="1:7" x14ac:dyDescent="0.3">
      <c r="A54" t="s">
        <v>66</v>
      </c>
      <c r="B54" t="s">
        <v>29</v>
      </c>
      <c r="C54" t="s">
        <v>16</v>
      </c>
      <c r="D54">
        <v>6</v>
      </c>
      <c r="E54" s="1">
        <v>6.98</v>
      </c>
      <c r="F54" s="1" t="s">
        <v>30</v>
      </c>
      <c r="G54" s="1" t="s">
        <v>30</v>
      </c>
    </row>
    <row r="55" spans="1:7" x14ac:dyDescent="0.3">
      <c r="A55" t="s">
        <v>67</v>
      </c>
      <c r="B55" t="s">
        <v>29</v>
      </c>
      <c r="C55" t="s">
        <v>16</v>
      </c>
      <c r="D55">
        <v>6</v>
      </c>
      <c r="E55" s="1">
        <v>7.01</v>
      </c>
      <c r="F55" s="1" t="s">
        <v>30</v>
      </c>
      <c r="G55" s="1" t="s">
        <v>30</v>
      </c>
    </row>
    <row r="56" spans="1:7" x14ac:dyDescent="0.3">
      <c r="A56" t="s">
        <v>68</v>
      </c>
      <c r="B56" t="s">
        <v>8</v>
      </c>
      <c r="C56" t="s">
        <v>69</v>
      </c>
      <c r="D56">
        <v>1</v>
      </c>
      <c r="E56" s="1">
        <v>6.97</v>
      </c>
      <c r="F56" s="1">
        <f>196*(1/0.1)*(1/0.0001)</f>
        <v>19600000</v>
      </c>
      <c r="G56">
        <f t="shared" si="0"/>
        <v>7.2922560713564764</v>
      </c>
    </row>
    <row r="57" spans="1:7" x14ac:dyDescent="0.3">
      <c r="A57" t="s">
        <v>70</v>
      </c>
      <c r="B57" t="s">
        <v>8</v>
      </c>
      <c r="C57" t="s">
        <v>69</v>
      </c>
      <c r="D57">
        <v>1</v>
      </c>
      <c r="E57" s="1">
        <v>6.96</v>
      </c>
      <c r="F57" s="1">
        <f>257*(1/0.1)*(1/0.0001)</f>
        <v>25700000</v>
      </c>
      <c r="G57">
        <f t="shared" si="0"/>
        <v>7.4099331233312942</v>
      </c>
    </row>
    <row r="58" spans="1:7" x14ac:dyDescent="0.3">
      <c r="A58" t="s">
        <v>71</v>
      </c>
      <c r="B58" t="s">
        <v>8</v>
      </c>
      <c r="C58" t="s">
        <v>69</v>
      </c>
      <c r="D58">
        <v>1</v>
      </c>
      <c r="E58" s="1">
        <v>7.05</v>
      </c>
      <c r="F58" s="1">
        <f>27*(1/0.1)*(1/0.00001)</f>
        <v>26999999.999999996</v>
      </c>
      <c r="G58">
        <f t="shared" si="0"/>
        <v>7.4313637641589869</v>
      </c>
    </row>
    <row r="59" spans="1:7" x14ac:dyDescent="0.3">
      <c r="A59" t="s">
        <v>72</v>
      </c>
      <c r="B59" t="s">
        <v>11</v>
      </c>
      <c r="C59" t="s">
        <v>69</v>
      </c>
      <c r="D59">
        <v>1</v>
      </c>
      <c r="E59" s="1">
        <v>5.05</v>
      </c>
      <c r="F59" s="1">
        <f>129*(1/0.1)*(1/0.000001)</f>
        <v>1290000000</v>
      </c>
      <c r="G59">
        <f t="shared" si="0"/>
        <v>9.1105897102992497</v>
      </c>
    </row>
    <row r="60" spans="1:7" x14ac:dyDescent="0.3">
      <c r="A60" t="s">
        <v>73</v>
      </c>
      <c r="B60" t="s">
        <v>11</v>
      </c>
      <c r="C60" t="s">
        <v>69</v>
      </c>
      <c r="D60">
        <v>1</v>
      </c>
      <c r="E60" s="1">
        <v>5</v>
      </c>
      <c r="F60" s="1">
        <f>141*(1/0.1)*(1/0.000001)</f>
        <v>1410000000</v>
      </c>
      <c r="G60">
        <f t="shared" si="0"/>
        <v>9.1492191126553806</v>
      </c>
    </row>
    <row r="61" spans="1:7" x14ac:dyDescent="0.3">
      <c r="A61" t="s">
        <v>74</v>
      </c>
      <c r="B61" t="s">
        <v>11</v>
      </c>
      <c r="C61" t="s">
        <v>69</v>
      </c>
      <c r="D61">
        <v>1</v>
      </c>
      <c r="E61" s="1">
        <v>5.04</v>
      </c>
      <c r="F61" s="1">
        <f>134*(1/0.1)*(1/0.000001)</f>
        <v>1340000000</v>
      </c>
      <c r="G61">
        <f t="shared" si="0"/>
        <v>9.1271047983648081</v>
      </c>
    </row>
    <row r="62" spans="1:7" x14ac:dyDescent="0.3">
      <c r="A62" t="s">
        <v>75</v>
      </c>
      <c r="B62" t="s">
        <v>13</v>
      </c>
      <c r="C62" t="s">
        <v>69</v>
      </c>
      <c r="D62">
        <v>1</v>
      </c>
      <c r="E62" s="1">
        <v>6.96</v>
      </c>
      <c r="F62" s="1">
        <f>76*(1/0.1)*(1/0.00001)</f>
        <v>75999999.999999985</v>
      </c>
      <c r="G62">
        <f t="shared" si="0"/>
        <v>7.8808135922807914</v>
      </c>
    </row>
    <row r="63" spans="1:7" x14ac:dyDescent="0.3">
      <c r="A63" t="s">
        <v>76</v>
      </c>
      <c r="B63" t="s">
        <v>13</v>
      </c>
      <c r="C63" t="s">
        <v>69</v>
      </c>
      <c r="D63">
        <v>1</v>
      </c>
      <c r="E63" s="1">
        <v>6.96</v>
      </c>
      <c r="F63" s="1">
        <f>56*(1/0.1)*(1/0.00001)</f>
        <v>55999999.999999993</v>
      </c>
      <c r="G63">
        <f t="shared" si="0"/>
        <v>7.7481880270062007</v>
      </c>
    </row>
    <row r="64" spans="1:7" x14ac:dyDescent="0.3">
      <c r="A64" t="s">
        <v>77</v>
      </c>
      <c r="B64" t="s">
        <v>13</v>
      </c>
      <c r="C64" t="s">
        <v>69</v>
      </c>
      <c r="D64">
        <v>1</v>
      </c>
      <c r="E64" s="1">
        <v>6.96</v>
      </c>
      <c r="F64" s="1">
        <f>56*(1/0.1)*(1/0.00001)</f>
        <v>55999999.999999993</v>
      </c>
      <c r="G64">
        <f t="shared" si="0"/>
        <v>7.7481880270062007</v>
      </c>
    </row>
    <row r="65" spans="1:7" x14ac:dyDescent="0.3">
      <c r="A65" t="s">
        <v>78</v>
      </c>
      <c r="B65">
        <v>33</v>
      </c>
      <c r="C65" t="s">
        <v>69</v>
      </c>
      <c r="D65">
        <v>1</v>
      </c>
      <c r="E65" s="1">
        <v>4.9800000000000004</v>
      </c>
      <c r="F65" s="1">
        <f>141*(1/0.1)*(1/0.000001)</f>
        <v>1410000000</v>
      </c>
      <c r="G65">
        <f t="shared" si="0"/>
        <v>9.1492191126553806</v>
      </c>
    </row>
    <row r="66" spans="1:7" x14ac:dyDescent="0.3">
      <c r="A66" t="s">
        <v>79</v>
      </c>
      <c r="B66">
        <v>33</v>
      </c>
      <c r="C66" t="s">
        <v>69</v>
      </c>
      <c r="D66">
        <v>1</v>
      </c>
      <c r="E66" s="1">
        <v>4.99</v>
      </c>
      <c r="F66" s="1">
        <f>178*(1/0.1)*(1/0.000001)</f>
        <v>1780000000</v>
      </c>
      <c r="G66">
        <f t="shared" si="0"/>
        <v>9.2504200023088945</v>
      </c>
    </row>
    <row r="67" spans="1:7" x14ac:dyDescent="0.3">
      <c r="A67" t="s">
        <v>80</v>
      </c>
      <c r="B67">
        <v>33</v>
      </c>
      <c r="C67" t="s">
        <v>69</v>
      </c>
      <c r="D67">
        <v>1</v>
      </c>
      <c r="E67" s="1">
        <v>5.01</v>
      </c>
      <c r="F67" s="1">
        <f>174*(1/0.1)*(1/0.000001)</f>
        <v>1740000000</v>
      </c>
      <c r="G67">
        <f t="shared" ref="G67:G130" si="1">LOG10(F67)</f>
        <v>9.2405492482825995</v>
      </c>
    </row>
    <row r="68" spans="1:7" x14ac:dyDescent="0.3">
      <c r="A68" t="s">
        <v>81</v>
      </c>
      <c r="B68" t="s">
        <v>29</v>
      </c>
      <c r="C68" t="s">
        <v>69</v>
      </c>
      <c r="D68">
        <v>1</v>
      </c>
      <c r="E68" s="1">
        <v>6.98</v>
      </c>
      <c r="F68" s="1" t="s">
        <v>30</v>
      </c>
      <c r="G68" s="1" t="s">
        <v>30</v>
      </c>
    </row>
    <row r="69" spans="1:7" x14ac:dyDescent="0.3">
      <c r="A69" t="s">
        <v>82</v>
      </c>
      <c r="B69" t="s">
        <v>29</v>
      </c>
      <c r="C69" t="s">
        <v>69</v>
      </c>
      <c r="D69">
        <v>1</v>
      </c>
      <c r="E69" s="1">
        <v>6.96</v>
      </c>
      <c r="F69" s="1" t="s">
        <v>30</v>
      </c>
      <c r="G69" s="1" t="s">
        <v>30</v>
      </c>
    </row>
    <row r="70" spans="1:7" x14ac:dyDescent="0.3">
      <c r="A70" t="s">
        <v>83</v>
      </c>
      <c r="B70" t="s">
        <v>29</v>
      </c>
      <c r="C70" t="s">
        <v>69</v>
      </c>
      <c r="D70">
        <v>1</v>
      </c>
      <c r="E70" s="1">
        <v>6.97</v>
      </c>
      <c r="F70" s="1" t="s">
        <v>30</v>
      </c>
      <c r="G70" s="1" t="s">
        <v>30</v>
      </c>
    </row>
    <row r="71" spans="1:7" x14ac:dyDescent="0.3">
      <c r="A71" t="s">
        <v>84</v>
      </c>
      <c r="B71" t="s">
        <v>8</v>
      </c>
      <c r="C71" t="s">
        <v>69</v>
      </c>
      <c r="D71">
        <v>2</v>
      </c>
      <c r="E71" s="1">
        <v>6.96</v>
      </c>
      <c r="F71" s="1" t="s">
        <v>30</v>
      </c>
      <c r="G71" s="1" t="s">
        <v>30</v>
      </c>
    </row>
    <row r="72" spans="1:7" x14ac:dyDescent="0.3">
      <c r="A72" t="s">
        <v>85</v>
      </c>
      <c r="B72" t="s">
        <v>8</v>
      </c>
      <c r="C72" t="s">
        <v>69</v>
      </c>
      <c r="D72">
        <v>2</v>
      </c>
      <c r="E72" s="1">
        <v>6.98</v>
      </c>
      <c r="F72" s="1" t="s">
        <v>30</v>
      </c>
      <c r="G72" s="1" t="s">
        <v>30</v>
      </c>
    </row>
    <row r="73" spans="1:7" x14ac:dyDescent="0.3">
      <c r="A73" t="s">
        <v>86</v>
      </c>
      <c r="B73" t="s">
        <v>8</v>
      </c>
      <c r="C73" t="s">
        <v>69</v>
      </c>
      <c r="D73">
        <v>2</v>
      </c>
      <c r="E73" s="1">
        <v>6.97</v>
      </c>
      <c r="F73" s="1" t="s">
        <v>30</v>
      </c>
      <c r="G73" s="1" t="s">
        <v>30</v>
      </c>
    </row>
    <row r="74" spans="1:7" x14ac:dyDescent="0.3">
      <c r="A74" t="s">
        <v>87</v>
      </c>
      <c r="B74" t="s">
        <v>11</v>
      </c>
      <c r="C74" t="s">
        <v>69</v>
      </c>
      <c r="D74">
        <v>2</v>
      </c>
      <c r="E74" s="1">
        <v>5.12</v>
      </c>
      <c r="F74" s="1" t="s">
        <v>30</v>
      </c>
      <c r="G74" s="1" t="s">
        <v>30</v>
      </c>
    </row>
    <row r="75" spans="1:7" x14ac:dyDescent="0.3">
      <c r="A75" t="s">
        <v>88</v>
      </c>
      <c r="B75" t="s">
        <v>11</v>
      </c>
      <c r="C75" t="s">
        <v>69</v>
      </c>
      <c r="D75">
        <v>2</v>
      </c>
      <c r="E75" s="1">
        <v>5.1100000000000003</v>
      </c>
      <c r="F75" s="1" t="s">
        <v>30</v>
      </c>
      <c r="G75" s="1" t="s">
        <v>30</v>
      </c>
    </row>
    <row r="76" spans="1:7" x14ac:dyDescent="0.3">
      <c r="A76" t="s">
        <v>89</v>
      </c>
      <c r="B76" t="s">
        <v>11</v>
      </c>
      <c r="C76" t="s">
        <v>69</v>
      </c>
      <c r="D76">
        <v>2</v>
      </c>
      <c r="E76" s="1">
        <v>5.1100000000000003</v>
      </c>
      <c r="F76" s="1" t="s">
        <v>30</v>
      </c>
      <c r="G76" s="1" t="s">
        <v>30</v>
      </c>
    </row>
    <row r="77" spans="1:7" x14ac:dyDescent="0.3">
      <c r="A77" t="s">
        <v>90</v>
      </c>
      <c r="B77" t="s">
        <v>13</v>
      </c>
      <c r="C77" t="s">
        <v>69</v>
      </c>
      <c r="D77">
        <v>2</v>
      </c>
      <c r="E77" s="1">
        <v>7.08</v>
      </c>
      <c r="F77" s="1" t="s">
        <v>30</v>
      </c>
      <c r="G77" s="1" t="s">
        <v>30</v>
      </c>
    </row>
    <row r="78" spans="1:7" x14ac:dyDescent="0.3">
      <c r="A78" t="s">
        <v>91</v>
      </c>
      <c r="B78" t="s">
        <v>13</v>
      </c>
      <c r="C78" t="s">
        <v>69</v>
      </c>
      <c r="D78">
        <v>2</v>
      </c>
      <c r="E78" s="1">
        <v>7.07</v>
      </c>
      <c r="F78" s="1" t="s">
        <v>30</v>
      </c>
      <c r="G78" s="1" t="s">
        <v>30</v>
      </c>
    </row>
    <row r="79" spans="1:7" x14ac:dyDescent="0.3">
      <c r="A79" t="s">
        <v>92</v>
      </c>
      <c r="B79" t="s">
        <v>13</v>
      </c>
      <c r="C79" t="s">
        <v>69</v>
      </c>
      <c r="D79">
        <v>2</v>
      </c>
      <c r="E79" s="1">
        <v>7.08</v>
      </c>
      <c r="F79" s="1" t="s">
        <v>30</v>
      </c>
      <c r="G79" s="1" t="s">
        <v>30</v>
      </c>
    </row>
    <row r="80" spans="1:7" x14ac:dyDescent="0.3">
      <c r="A80" t="s">
        <v>93</v>
      </c>
      <c r="B80">
        <v>33</v>
      </c>
      <c r="C80" t="s">
        <v>69</v>
      </c>
      <c r="D80">
        <v>2</v>
      </c>
      <c r="E80" s="1">
        <v>5.21</v>
      </c>
      <c r="F80" s="1" t="s">
        <v>30</v>
      </c>
      <c r="G80" s="1" t="s">
        <v>30</v>
      </c>
    </row>
    <row r="81" spans="1:7" x14ac:dyDescent="0.3">
      <c r="A81" t="s">
        <v>94</v>
      </c>
      <c r="B81">
        <v>33</v>
      </c>
      <c r="C81" t="s">
        <v>69</v>
      </c>
      <c r="D81">
        <v>2</v>
      </c>
      <c r="E81" s="1">
        <v>5.19</v>
      </c>
      <c r="F81" s="1" t="s">
        <v>30</v>
      </c>
      <c r="G81" s="1" t="s">
        <v>30</v>
      </c>
    </row>
    <row r="82" spans="1:7" x14ac:dyDescent="0.3">
      <c r="A82" t="s">
        <v>95</v>
      </c>
      <c r="B82">
        <v>33</v>
      </c>
      <c r="C82" t="s">
        <v>69</v>
      </c>
      <c r="D82">
        <v>2</v>
      </c>
      <c r="E82" s="1">
        <v>5.2</v>
      </c>
      <c r="F82" s="1" t="s">
        <v>30</v>
      </c>
      <c r="G82" s="1" t="s">
        <v>30</v>
      </c>
    </row>
    <row r="83" spans="1:7" x14ac:dyDescent="0.3">
      <c r="A83" t="s">
        <v>96</v>
      </c>
      <c r="B83" t="s">
        <v>29</v>
      </c>
      <c r="C83" t="s">
        <v>69</v>
      </c>
      <c r="D83">
        <v>2</v>
      </c>
      <c r="E83" s="1" t="s">
        <v>30</v>
      </c>
      <c r="F83" s="1" t="s">
        <v>30</v>
      </c>
      <c r="G83" s="1" t="s">
        <v>30</v>
      </c>
    </row>
    <row r="84" spans="1:7" x14ac:dyDescent="0.3">
      <c r="A84" t="s">
        <v>97</v>
      </c>
      <c r="B84" t="s">
        <v>29</v>
      </c>
      <c r="C84" t="s">
        <v>69</v>
      </c>
      <c r="D84">
        <v>2</v>
      </c>
      <c r="E84" s="1" t="s">
        <v>30</v>
      </c>
      <c r="F84" s="1" t="s">
        <v>30</v>
      </c>
      <c r="G84" s="1" t="s">
        <v>30</v>
      </c>
    </row>
    <row r="85" spans="1:7" x14ac:dyDescent="0.3">
      <c r="A85" t="s">
        <v>98</v>
      </c>
      <c r="B85" t="s">
        <v>29</v>
      </c>
      <c r="C85" t="s">
        <v>69</v>
      </c>
      <c r="D85">
        <v>2</v>
      </c>
      <c r="E85" s="1" t="s">
        <v>30</v>
      </c>
      <c r="F85" s="1" t="s">
        <v>30</v>
      </c>
      <c r="G85" s="1" t="s">
        <v>30</v>
      </c>
    </row>
    <row r="86" spans="1:7" x14ac:dyDescent="0.3">
      <c r="A86" t="s">
        <v>99</v>
      </c>
      <c r="B86" t="s">
        <v>8</v>
      </c>
      <c r="C86" t="s">
        <v>69</v>
      </c>
      <c r="D86">
        <v>6</v>
      </c>
      <c r="E86" s="1">
        <v>6.88</v>
      </c>
      <c r="F86" s="1">
        <f>23*20*(1/0.0001)</f>
        <v>4600000</v>
      </c>
      <c r="G86">
        <f t="shared" si="1"/>
        <v>6.6627578316815743</v>
      </c>
    </row>
    <row r="87" spans="1:7" x14ac:dyDescent="0.3">
      <c r="A87" t="s">
        <v>100</v>
      </c>
      <c r="B87" t="s">
        <v>8</v>
      </c>
      <c r="C87" t="s">
        <v>69</v>
      </c>
      <c r="D87">
        <v>6</v>
      </c>
      <c r="E87" s="1">
        <v>6.91</v>
      </c>
      <c r="F87" s="1">
        <f>167*20*(1/0.001)</f>
        <v>3340000</v>
      </c>
      <c r="G87">
        <f t="shared" si="1"/>
        <v>6.5237464668115646</v>
      </c>
    </row>
    <row r="88" spans="1:7" x14ac:dyDescent="0.3">
      <c r="A88" t="s">
        <v>101</v>
      </c>
      <c r="B88" t="s">
        <v>8</v>
      </c>
      <c r="C88" t="s">
        <v>69</v>
      </c>
      <c r="D88">
        <v>6</v>
      </c>
      <c r="E88" s="1">
        <v>6.89</v>
      </c>
      <c r="F88" s="1">
        <f>(24+30)*4*(1/0.001*(1/0.01208))</f>
        <v>17880794.701986752</v>
      </c>
      <c r="G88">
        <f t="shared" si="1"/>
        <v>7.2523868168658181</v>
      </c>
    </row>
    <row r="89" spans="1:7" x14ac:dyDescent="0.3">
      <c r="A89" t="s">
        <v>102</v>
      </c>
      <c r="B89" t="s">
        <v>8</v>
      </c>
      <c r="C89" t="s">
        <v>69</v>
      </c>
      <c r="D89">
        <v>6</v>
      </c>
      <c r="E89" s="1">
        <v>6.66</v>
      </c>
      <c r="F89" s="1">
        <f>29*20*(1/0.000001)</f>
        <v>580000000</v>
      </c>
      <c r="G89">
        <f t="shared" si="1"/>
        <v>8.7634279935629369</v>
      </c>
    </row>
    <row r="90" spans="1:7" x14ac:dyDescent="0.3">
      <c r="A90" t="s">
        <v>103</v>
      </c>
      <c r="B90" t="s">
        <v>11</v>
      </c>
      <c r="C90" t="s">
        <v>69</v>
      </c>
      <c r="D90">
        <v>6</v>
      </c>
      <c r="E90" s="1">
        <v>5.04</v>
      </c>
      <c r="F90" s="1" t="s">
        <v>30</v>
      </c>
      <c r="G90" s="1" t="s">
        <v>30</v>
      </c>
    </row>
    <row r="91" spans="1:7" x14ac:dyDescent="0.3">
      <c r="A91" t="s">
        <v>104</v>
      </c>
      <c r="B91" t="s">
        <v>11</v>
      </c>
      <c r="C91" t="s">
        <v>69</v>
      </c>
      <c r="D91">
        <v>6</v>
      </c>
      <c r="E91" s="1">
        <v>5.05</v>
      </c>
      <c r="F91" s="1">
        <f>140*20*(1/0.1)</f>
        <v>28000</v>
      </c>
      <c r="G91">
        <f t="shared" si="1"/>
        <v>4.4471580313422194</v>
      </c>
    </row>
    <row r="92" spans="1:7" x14ac:dyDescent="0.3">
      <c r="A92" t="s">
        <v>105</v>
      </c>
      <c r="B92" t="s">
        <v>11</v>
      </c>
      <c r="C92" t="s">
        <v>69</v>
      </c>
      <c r="D92">
        <v>6</v>
      </c>
      <c r="E92" s="1">
        <v>5.03</v>
      </c>
      <c r="F92" s="1">
        <f>152*20*(1/0.1)</f>
        <v>30400</v>
      </c>
      <c r="G92">
        <f t="shared" si="1"/>
        <v>4.4828735836087539</v>
      </c>
    </row>
    <row r="93" spans="1:7" x14ac:dyDescent="0.3">
      <c r="A93" t="s">
        <v>106</v>
      </c>
      <c r="B93" t="s">
        <v>11</v>
      </c>
      <c r="C93" t="s">
        <v>69</v>
      </c>
      <c r="D93">
        <v>6</v>
      </c>
      <c r="E93" s="1">
        <v>5.01</v>
      </c>
      <c r="F93" s="1" t="s">
        <v>30</v>
      </c>
      <c r="G93" s="1" t="s">
        <v>30</v>
      </c>
    </row>
    <row r="94" spans="1:7" x14ac:dyDescent="0.3">
      <c r="A94" t="s">
        <v>107</v>
      </c>
      <c r="B94" t="s">
        <v>13</v>
      </c>
      <c r="C94" t="s">
        <v>69</v>
      </c>
      <c r="D94">
        <v>6</v>
      </c>
      <c r="E94" s="1">
        <v>6.78</v>
      </c>
      <c r="F94" s="1">
        <f>3*20*(1/0.0001)</f>
        <v>600000</v>
      </c>
      <c r="G94">
        <f t="shared" si="1"/>
        <v>5.7781512503836439</v>
      </c>
    </row>
    <row r="95" spans="1:7" x14ac:dyDescent="0.3">
      <c r="A95" t="s">
        <v>108</v>
      </c>
      <c r="B95" t="s">
        <v>13</v>
      </c>
      <c r="C95" t="s">
        <v>69</v>
      </c>
      <c r="D95">
        <v>6</v>
      </c>
      <c r="E95" s="1">
        <v>6.8</v>
      </c>
      <c r="F95" s="1">
        <f>23*20*(1/0.001)</f>
        <v>460000</v>
      </c>
      <c r="G95">
        <f t="shared" si="1"/>
        <v>5.6627578316815743</v>
      </c>
    </row>
    <row r="96" spans="1:7" x14ac:dyDescent="0.3">
      <c r="A96" t="s">
        <v>109</v>
      </c>
      <c r="B96" t="s">
        <v>13</v>
      </c>
      <c r="C96" t="s">
        <v>69</v>
      </c>
      <c r="D96">
        <v>6</v>
      </c>
      <c r="E96" s="1">
        <v>6.8</v>
      </c>
      <c r="F96" s="1">
        <f>(18+18)*4*(1/0.001*(1/0.01208))</f>
        <v>11920529.801324503</v>
      </c>
      <c r="G96">
        <f t="shared" si="1"/>
        <v>7.0762955578101367</v>
      </c>
    </row>
    <row r="97" spans="1:7" x14ac:dyDescent="0.3">
      <c r="A97" t="s">
        <v>110</v>
      </c>
      <c r="B97" t="s">
        <v>13</v>
      </c>
      <c r="C97" t="s">
        <v>69</v>
      </c>
      <c r="D97">
        <v>6</v>
      </c>
      <c r="E97" s="1">
        <v>6.79</v>
      </c>
      <c r="F97" s="1" t="s">
        <v>30</v>
      </c>
      <c r="G97" s="1" t="s">
        <v>30</v>
      </c>
    </row>
    <row r="98" spans="1:7" x14ac:dyDescent="0.3">
      <c r="A98" t="s">
        <v>111</v>
      </c>
      <c r="B98">
        <v>33</v>
      </c>
      <c r="C98" t="s">
        <v>69</v>
      </c>
      <c r="D98">
        <v>6</v>
      </c>
      <c r="E98" s="1">
        <v>5.01</v>
      </c>
      <c r="F98" s="1" t="s">
        <v>30</v>
      </c>
      <c r="G98" s="1" t="s">
        <v>30</v>
      </c>
    </row>
    <row r="99" spans="1:7" x14ac:dyDescent="0.3">
      <c r="A99" t="s">
        <v>112</v>
      </c>
      <c r="B99">
        <v>33</v>
      </c>
      <c r="C99" t="s">
        <v>69</v>
      </c>
      <c r="D99">
        <v>6</v>
      </c>
      <c r="E99" s="1">
        <v>4.99</v>
      </c>
      <c r="F99" s="1">
        <f>68*20*(1/0.1)</f>
        <v>13600</v>
      </c>
      <c r="G99">
        <f t="shared" si="1"/>
        <v>4.1335389083702179</v>
      </c>
    </row>
    <row r="100" spans="1:7" x14ac:dyDescent="0.3">
      <c r="A100" t="s">
        <v>113</v>
      </c>
      <c r="B100">
        <v>33</v>
      </c>
      <c r="C100" t="s">
        <v>69</v>
      </c>
      <c r="D100">
        <v>6</v>
      </c>
      <c r="E100" s="1">
        <v>5</v>
      </c>
      <c r="F100" s="1">
        <f>60*20*(1/0.1)</f>
        <v>12000</v>
      </c>
      <c r="G100">
        <f t="shared" si="1"/>
        <v>4.0791812460476251</v>
      </c>
    </row>
    <row r="101" spans="1:7" x14ac:dyDescent="0.3">
      <c r="A101" t="s">
        <v>114</v>
      </c>
      <c r="B101">
        <v>33</v>
      </c>
      <c r="C101" t="s">
        <v>69</v>
      </c>
      <c r="D101">
        <v>6</v>
      </c>
      <c r="E101" s="1">
        <v>4.99</v>
      </c>
      <c r="F101" s="1" t="s">
        <v>30</v>
      </c>
      <c r="G101" s="1" t="s">
        <v>30</v>
      </c>
    </row>
    <row r="102" spans="1:7" x14ac:dyDescent="0.3">
      <c r="A102" t="s">
        <v>115</v>
      </c>
      <c r="B102" t="s">
        <v>29</v>
      </c>
      <c r="C102" t="s">
        <v>69</v>
      </c>
      <c r="D102">
        <v>6</v>
      </c>
      <c r="E102" s="1">
        <v>6.97</v>
      </c>
      <c r="F102" s="1" t="s">
        <v>30</v>
      </c>
      <c r="G102" s="1" t="s">
        <v>30</v>
      </c>
    </row>
    <row r="103" spans="1:7" x14ac:dyDescent="0.3">
      <c r="A103" t="s">
        <v>116</v>
      </c>
      <c r="B103" t="s">
        <v>29</v>
      </c>
      <c r="C103" t="s">
        <v>69</v>
      </c>
      <c r="D103">
        <v>6</v>
      </c>
      <c r="E103" s="1">
        <v>6.97</v>
      </c>
      <c r="F103" s="1" t="s">
        <v>30</v>
      </c>
      <c r="G103" s="1" t="s">
        <v>30</v>
      </c>
    </row>
    <row r="104" spans="1:7" x14ac:dyDescent="0.3">
      <c r="A104" t="s">
        <v>117</v>
      </c>
      <c r="B104" t="s">
        <v>29</v>
      </c>
      <c r="C104" t="s">
        <v>69</v>
      </c>
      <c r="D104">
        <v>6</v>
      </c>
      <c r="E104" s="1">
        <v>6.98</v>
      </c>
      <c r="F104" s="1" t="s">
        <v>30</v>
      </c>
      <c r="G104" s="1" t="s">
        <v>30</v>
      </c>
    </row>
    <row r="105" spans="1:7" x14ac:dyDescent="0.3">
      <c r="A105" t="s">
        <v>118</v>
      </c>
      <c r="B105" t="s">
        <v>29</v>
      </c>
      <c r="C105" t="s">
        <v>69</v>
      </c>
      <c r="D105">
        <v>6</v>
      </c>
      <c r="E105" s="1">
        <v>6.98</v>
      </c>
      <c r="F105" s="1" t="s">
        <v>30</v>
      </c>
      <c r="G105" s="1" t="s">
        <v>30</v>
      </c>
    </row>
    <row r="106" spans="1:7" x14ac:dyDescent="0.3">
      <c r="A106" t="s">
        <v>119</v>
      </c>
      <c r="B106" t="s">
        <v>8</v>
      </c>
      <c r="C106" t="s">
        <v>120</v>
      </c>
      <c r="D106">
        <v>1</v>
      </c>
      <c r="E106" s="1">
        <v>7.03</v>
      </c>
      <c r="F106" s="1">
        <f>668*(1/0.1)*(1/0.001)</f>
        <v>6680000</v>
      </c>
      <c r="G106">
        <f t="shared" si="1"/>
        <v>6.8247764624755458</v>
      </c>
    </row>
    <row r="107" spans="1:7" x14ac:dyDescent="0.3">
      <c r="A107" t="s">
        <v>121</v>
      </c>
      <c r="B107" t="s">
        <v>8</v>
      </c>
      <c r="C107" t="s">
        <v>120</v>
      </c>
      <c r="D107">
        <v>1</v>
      </c>
      <c r="E107" s="1">
        <v>7.05</v>
      </c>
      <c r="F107" s="1" t="s">
        <v>30</v>
      </c>
      <c r="G107" s="1" t="s">
        <v>30</v>
      </c>
    </row>
    <row r="108" spans="1:7" x14ac:dyDescent="0.3">
      <c r="A108" t="s">
        <v>122</v>
      </c>
      <c r="B108" t="s">
        <v>11</v>
      </c>
      <c r="C108" t="s">
        <v>120</v>
      </c>
      <c r="D108">
        <v>1</v>
      </c>
      <c r="E108" s="1">
        <v>7</v>
      </c>
      <c r="F108" s="1">
        <f>(8*99)*(1/0.1)*(1/0.001)</f>
        <v>7920000</v>
      </c>
      <c r="G108">
        <f t="shared" si="1"/>
        <v>6.8987251815894934</v>
      </c>
    </row>
    <row r="109" spans="1:7" x14ac:dyDescent="0.3">
      <c r="A109" t="s">
        <v>123</v>
      </c>
      <c r="B109" t="s">
        <v>11</v>
      </c>
      <c r="C109" t="s">
        <v>120</v>
      </c>
      <c r="D109">
        <v>1</v>
      </c>
      <c r="E109" s="1">
        <v>7.02</v>
      </c>
      <c r="F109" s="1">
        <f>(4*270)*(1/0.1)*(1/0.001)</f>
        <v>10800000</v>
      </c>
      <c r="G109">
        <f t="shared" si="1"/>
        <v>7.0334237554869494</v>
      </c>
    </row>
    <row r="110" spans="1:7" x14ac:dyDescent="0.3">
      <c r="A110" t="s">
        <v>124</v>
      </c>
      <c r="B110" t="s">
        <v>13</v>
      </c>
      <c r="C110" t="s">
        <v>120</v>
      </c>
      <c r="D110">
        <v>1</v>
      </c>
      <c r="E110" s="1">
        <v>7</v>
      </c>
      <c r="F110" s="1">
        <f>(8*272)*(1/0.1)*(1/0.001)</f>
        <v>21760000</v>
      </c>
      <c r="G110">
        <f t="shared" si="1"/>
        <v>7.337658891026142</v>
      </c>
    </row>
    <row r="111" spans="1:7" x14ac:dyDescent="0.3">
      <c r="A111" t="s">
        <v>125</v>
      </c>
      <c r="B111" t="s">
        <v>13</v>
      </c>
      <c r="C111" t="s">
        <v>120</v>
      </c>
      <c r="D111">
        <v>1</v>
      </c>
      <c r="E111" s="1">
        <v>7</v>
      </c>
      <c r="F111" s="1">
        <f>(8*203)*(1/0.1)*(1/0.001)</f>
        <v>16240000</v>
      </c>
      <c r="G111">
        <f t="shared" si="1"/>
        <v>7.2105860249051563</v>
      </c>
    </row>
    <row r="112" spans="1:7" x14ac:dyDescent="0.3">
      <c r="A112" t="s">
        <v>126</v>
      </c>
      <c r="B112">
        <v>33</v>
      </c>
      <c r="C112" t="s">
        <v>120</v>
      </c>
      <c r="D112">
        <v>1</v>
      </c>
      <c r="E112" s="1">
        <v>6.97</v>
      </c>
      <c r="F112" s="1" t="s">
        <v>30</v>
      </c>
      <c r="G112" s="1" t="s">
        <v>30</v>
      </c>
    </row>
    <row r="113" spans="1:7" x14ac:dyDescent="0.3">
      <c r="A113" t="s">
        <v>127</v>
      </c>
      <c r="B113">
        <v>33</v>
      </c>
      <c r="C113" t="s">
        <v>120</v>
      </c>
      <c r="D113">
        <v>1</v>
      </c>
      <c r="E113" s="1">
        <v>6.97</v>
      </c>
      <c r="F113" s="1" t="s">
        <v>30</v>
      </c>
      <c r="G113" s="1" t="s">
        <v>30</v>
      </c>
    </row>
    <row r="114" spans="1:7" x14ac:dyDescent="0.3">
      <c r="A114" t="s">
        <v>128</v>
      </c>
      <c r="B114" t="s">
        <v>29</v>
      </c>
      <c r="C114" t="s">
        <v>120</v>
      </c>
      <c r="D114">
        <v>1</v>
      </c>
      <c r="E114" s="1">
        <v>7</v>
      </c>
      <c r="F114" s="1" t="s">
        <v>30</v>
      </c>
      <c r="G114" s="1" t="s">
        <v>30</v>
      </c>
    </row>
    <row r="115" spans="1:7" x14ac:dyDescent="0.3">
      <c r="A115" t="s">
        <v>129</v>
      </c>
      <c r="B115" t="s">
        <v>29</v>
      </c>
      <c r="C115" t="s">
        <v>120</v>
      </c>
      <c r="D115">
        <v>1</v>
      </c>
      <c r="E115" s="1">
        <v>6.96</v>
      </c>
      <c r="F115" s="1" t="s">
        <v>30</v>
      </c>
      <c r="G115" s="1" t="s">
        <v>30</v>
      </c>
    </row>
    <row r="116" spans="1:7" x14ac:dyDescent="0.3">
      <c r="A116" t="s">
        <v>130</v>
      </c>
      <c r="B116" t="s">
        <v>8</v>
      </c>
      <c r="C116" t="s">
        <v>120</v>
      </c>
      <c r="D116">
        <v>2</v>
      </c>
      <c r="E116" s="1">
        <v>6.98</v>
      </c>
      <c r="F116" s="1" t="s">
        <v>30</v>
      </c>
      <c r="G116" s="1" t="s">
        <v>30</v>
      </c>
    </row>
    <row r="117" spans="1:7" x14ac:dyDescent="0.3">
      <c r="A117" t="s">
        <v>131</v>
      </c>
      <c r="B117" t="s">
        <v>8</v>
      </c>
      <c r="C117" t="s">
        <v>120</v>
      </c>
      <c r="D117">
        <v>2</v>
      </c>
      <c r="E117" s="1">
        <v>6.95</v>
      </c>
      <c r="F117" s="1" t="s">
        <v>30</v>
      </c>
      <c r="G117" s="1" t="s">
        <v>30</v>
      </c>
    </row>
    <row r="118" spans="1:7" x14ac:dyDescent="0.3">
      <c r="A118" t="s">
        <v>132</v>
      </c>
      <c r="B118" t="s">
        <v>11</v>
      </c>
      <c r="C118" t="s">
        <v>120</v>
      </c>
      <c r="D118">
        <v>2</v>
      </c>
      <c r="E118" s="1">
        <v>6.78</v>
      </c>
      <c r="F118" s="1" t="s">
        <v>30</v>
      </c>
      <c r="G118" s="1" t="s">
        <v>30</v>
      </c>
    </row>
    <row r="119" spans="1:7" x14ac:dyDescent="0.3">
      <c r="A119" t="s">
        <v>133</v>
      </c>
      <c r="B119" t="s">
        <v>11</v>
      </c>
      <c r="C119" t="s">
        <v>120</v>
      </c>
      <c r="D119">
        <v>2</v>
      </c>
      <c r="E119" s="1">
        <v>6.97</v>
      </c>
      <c r="F119" s="1" t="s">
        <v>30</v>
      </c>
      <c r="G119" s="1" t="s">
        <v>30</v>
      </c>
    </row>
    <row r="120" spans="1:7" x14ac:dyDescent="0.3">
      <c r="A120" t="s">
        <v>134</v>
      </c>
      <c r="B120" t="s">
        <v>13</v>
      </c>
      <c r="C120" t="s">
        <v>120</v>
      </c>
      <c r="D120">
        <v>2</v>
      </c>
      <c r="E120" s="1">
        <v>7.03</v>
      </c>
      <c r="F120" s="1" t="s">
        <v>30</v>
      </c>
      <c r="G120" s="1" t="s">
        <v>30</v>
      </c>
    </row>
    <row r="121" spans="1:7" x14ac:dyDescent="0.3">
      <c r="A121" t="s">
        <v>135</v>
      </c>
      <c r="B121" t="s">
        <v>13</v>
      </c>
      <c r="C121" t="s">
        <v>120</v>
      </c>
      <c r="D121">
        <v>2</v>
      </c>
      <c r="E121" s="1">
        <v>5.07</v>
      </c>
      <c r="F121" s="1" t="s">
        <v>30</v>
      </c>
      <c r="G121" s="1" t="s">
        <v>30</v>
      </c>
    </row>
    <row r="122" spans="1:7" x14ac:dyDescent="0.3">
      <c r="A122" t="s">
        <v>136</v>
      </c>
      <c r="B122">
        <v>33</v>
      </c>
      <c r="C122" t="s">
        <v>120</v>
      </c>
      <c r="D122">
        <v>2</v>
      </c>
      <c r="E122" s="1">
        <v>5.1100000000000003</v>
      </c>
      <c r="F122" s="1" t="s">
        <v>30</v>
      </c>
      <c r="G122" s="1" t="s">
        <v>30</v>
      </c>
    </row>
    <row r="123" spans="1:7" x14ac:dyDescent="0.3">
      <c r="A123" t="s">
        <v>137</v>
      </c>
      <c r="B123">
        <v>33</v>
      </c>
      <c r="C123" t="s">
        <v>120</v>
      </c>
      <c r="D123">
        <v>2</v>
      </c>
      <c r="E123" s="1">
        <v>5.0999999999999996</v>
      </c>
      <c r="F123" s="1" t="s">
        <v>30</v>
      </c>
      <c r="G123" s="1" t="s">
        <v>30</v>
      </c>
    </row>
    <row r="124" spans="1:7" x14ac:dyDescent="0.3">
      <c r="A124" t="s">
        <v>138</v>
      </c>
      <c r="B124" t="s">
        <v>29</v>
      </c>
      <c r="C124" t="s">
        <v>120</v>
      </c>
      <c r="D124">
        <v>2</v>
      </c>
      <c r="E124" s="1" t="s">
        <v>30</v>
      </c>
      <c r="F124" s="1" t="s">
        <v>30</v>
      </c>
      <c r="G124" s="1" t="s">
        <v>30</v>
      </c>
    </row>
    <row r="125" spans="1:7" x14ac:dyDescent="0.3">
      <c r="A125" t="s">
        <v>139</v>
      </c>
      <c r="B125" t="s">
        <v>29</v>
      </c>
      <c r="C125" t="s">
        <v>120</v>
      </c>
      <c r="D125">
        <v>2</v>
      </c>
      <c r="E125" s="1" t="s">
        <v>30</v>
      </c>
      <c r="F125" s="1" t="s">
        <v>30</v>
      </c>
      <c r="G125" s="1" t="s">
        <v>30</v>
      </c>
    </row>
    <row r="126" spans="1:7" x14ac:dyDescent="0.3">
      <c r="A126" t="s">
        <v>140</v>
      </c>
      <c r="B126" t="s">
        <v>8</v>
      </c>
      <c r="C126" t="s">
        <v>120</v>
      </c>
      <c r="D126">
        <v>6</v>
      </c>
      <c r="E126" s="1">
        <v>5.05</v>
      </c>
      <c r="F126" s="1">
        <f>1*20*(1/0.0001)</f>
        <v>200000</v>
      </c>
      <c r="G126">
        <f t="shared" si="1"/>
        <v>5.3010299956639813</v>
      </c>
    </row>
    <row r="127" spans="1:7" x14ac:dyDescent="0.3">
      <c r="A127" t="s">
        <v>141</v>
      </c>
      <c r="B127" t="s">
        <v>8</v>
      </c>
      <c r="C127" t="s">
        <v>120</v>
      </c>
      <c r="D127">
        <v>6</v>
      </c>
      <c r="E127" s="1">
        <v>5.03</v>
      </c>
      <c r="F127" s="1">
        <f>286*20*(1/0.1)</f>
        <v>57200</v>
      </c>
      <c r="G127">
        <f t="shared" si="1"/>
        <v>4.7573960287930239</v>
      </c>
    </row>
    <row r="128" spans="1:7" x14ac:dyDescent="0.3">
      <c r="A128" t="s">
        <v>142</v>
      </c>
      <c r="B128" t="s">
        <v>11</v>
      </c>
      <c r="C128" t="s">
        <v>120</v>
      </c>
      <c r="D128">
        <v>6</v>
      </c>
      <c r="E128" s="1">
        <v>5.08</v>
      </c>
      <c r="F128" s="1">
        <f>0*20*(1/0.0001)</f>
        <v>0</v>
      </c>
      <c r="G128">
        <v>0</v>
      </c>
    </row>
    <row r="129" spans="1:7" x14ac:dyDescent="0.3">
      <c r="A129" t="s">
        <v>143</v>
      </c>
      <c r="B129" t="s">
        <v>11</v>
      </c>
      <c r="C129" t="s">
        <v>120</v>
      </c>
      <c r="D129">
        <v>6</v>
      </c>
      <c r="E129" s="1">
        <v>5.0999999999999996</v>
      </c>
      <c r="F129" s="1">
        <f>312*20*(1/0.1)</f>
        <v>62400</v>
      </c>
      <c r="G129">
        <f t="shared" si="1"/>
        <v>4.7951845896824237</v>
      </c>
    </row>
    <row r="130" spans="1:7" x14ac:dyDescent="0.3">
      <c r="A130" t="s">
        <v>144</v>
      </c>
      <c r="B130" t="s">
        <v>13</v>
      </c>
      <c r="C130" t="s">
        <v>120</v>
      </c>
      <c r="D130">
        <v>6</v>
      </c>
      <c r="E130" s="1">
        <v>5.15</v>
      </c>
      <c r="F130" s="1">
        <f>10*20*(1/0.0001)</f>
        <v>2000000</v>
      </c>
      <c r="G130">
        <f t="shared" si="1"/>
        <v>6.3010299956639813</v>
      </c>
    </row>
    <row r="131" spans="1:7" x14ac:dyDescent="0.3">
      <c r="A131" t="s">
        <v>145</v>
      </c>
      <c r="B131" t="s">
        <v>13</v>
      </c>
      <c r="C131" t="s">
        <v>120</v>
      </c>
      <c r="D131">
        <v>6</v>
      </c>
      <c r="E131" s="1">
        <v>5.01</v>
      </c>
      <c r="F131" s="1">
        <f>233*20*(1/0.1)</f>
        <v>46600</v>
      </c>
      <c r="G131">
        <f t="shared" ref="G131:G142" si="2">LOG10(F131)</f>
        <v>4.6683859166900001</v>
      </c>
    </row>
    <row r="132" spans="1:7" x14ac:dyDescent="0.3">
      <c r="A132" t="s">
        <v>146</v>
      </c>
      <c r="B132">
        <v>33</v>
      </c>
      <c r="C132" t="s">
        <v>120</v>
      </c>
      <c r="D132">
        <v>6</v>
      </c>
      <c r="E132" s="1">
        <v>4.9800000000000004</v>
      </c>
      <c r="F132" s="1">
        <f>0*20*(1/0.0001)</f>
        <v>0</v>
      </c>
      <c r="G132">
        <v>0</v>
      </c>
    </row>
    <row r="133" spans="1:7" x14ac:dyDescent="0.3">
      <c r="A133" t="s">
        <v>147</v>
      </c>
      <c r="B133">
        <v>33</v>
      </c>
      <c r="C133" t="s">
        <v>120</v>
      </c>
      <c r="D133">
        <v>6</v>
      </c>
      <c r="E133" s="1">
        <v>4.9800000000000004</v>
      </c>
      <c r="F133" s="1">
        <f>128*20*(1/0.1)</f>
        <v>25600</v>
      </c>
      <c r="G133">
        <f t="shared" si="2"/>
        <v>4.4082399653118491</v>
      </c>
    </row>
    <row r="134" spans="1:7" x14ac:dyDescent="0.3">
      <c r="A134" t="s">
        <v>148</v>
      </c>
      <c r="B134" t="s">
        <v>29</v>
      </c>
      <c r="C134" t="s">
        <v>120</v>
      </c>
      <c r="D134">
        <v>6</v>
      </c>
      <c r="E134" s="1">
        <v>6.92</v>
      </c>
      <c r="F134" s="1" t="s">
        <v>30</v>
      </c>
      <c r="G134" t="s">
        <v>30</v>
      </c>
    </row>
    <row r="135" spans="1:7" x14ac:dyDescent="0.3">
      <c r="A135" t="s">
        <v>149</v>
      </c>
      <c r="B135" t="s">
        <v>29</v>
      </c>
      <c r="C135" t="s">
        <v>120</v>
      </c>
      <c r="D135">
        <v>6</v>
      </c>
      <c r="E135" s="1">
        <v>6.98</v>
      </c>
      <c r="F135" s="1" t="s">
        <v>30</v>
      </c>
      <c r="G135" t="s">
        <v>30</v>
      </c>
    </row>
    <row r="136" spans="1:7" x14ac:dyDescent="0.3">
      <c r="A136" t="s">
        <v>150</v>
      </c>
      <c r="B136" t="s">
        <v>8</v>
      </c>
      <c r="C136" t="s">
        <v>151</v>
      </c>
      <c r="D136">
        <v>1</v>
      </c>
      <c r="E136" s="1">
        <v>7.1</v>
      </c>
      <c r="F136" s="1">
        <f>438*(1/0.1)*(1/0.001)</f>
        <v>4380000</v>
      </c>
      <c r="G136">
        <f t="shared" si="2"/>
        <v>6.6414741105040997</v>
      </c>
    </row>
    <row r="137" spans="1:7" x14ac:dyDescent="0.3">
      <c r="A137" t="s">
        <v>152</v>
      </c>
      <c r="B137" t="s">
        <v>8</v>
      </c>
      <c r="C137" t="s">
        <v>151</v>
      </c>
      <c r="D137">
        <v>1</v>
      </c>
      <c r="E137" s="1">
        <v>7.08</v>
      </c>
      <c r="F137" s="1">
        <f>510*(1/0.1)*(1/0.001)</f>
        <v>5100000</v>
      </c>
      <c r="G137">
        <f t="shared" si="2"/>
        <v>6.7075701760979367</v>
      </c>
    </row>
    <row r="138" spans="1:7" x14ac:dyDescent="0.3">
      <c r="A138" t="s">
        <v>153</v>
      </c>
      <c r="B138" t="s">
        <v>11</v>
      </c>
      <c r="C138" t="s">
        <v>151</v>
      </c>
      <c r="D138">
        <v>1</v>
      </c>
      <c r="E138" s="1">
        <v>7.08</v>
      </c>
      <c r="F138" s="1">
        <f>(4*297)*(1/0.1)*(1/0.001)</f>
        <v>11880000</v>
      </c>
      <c r="G138">
        <f t="shared" si="2"/>
        <v>7.0748164406451748</v>
      </c>
    </row>
    <row r="139" spans="1:7" x14ac:dyDescent="0.3">
      <c r="A139" t="s">
        <v>154</v>
      </c>
      <c r="B139" t="s">
        <v>11</v>
      </c>
      <c r="C139" t="s">
        <v>151</v>
      </c>
      <c r="D139">
        <v>1</v>
      </c>
      <c r="E139" s="1">
        <v>7.08</v>
      </c>
      <c r="F139" s="1">
        <f>(4*155)*(1/0.1)*(1/0.001)</f>
        <v>6200000</v>
      </c>
      <c r="G139">
        <f t="shared" si="2"/>
        <v>6.7923916894982534</v>
      </c>
    </row>
    <row r="140" spans="1:7" x14ac:dyDescent="0.3">
      <c r="A140" t="s">
        <v>155</v>
      </c>
      <c r="B140" t="s">
        <v>13</v>
      </c>
      <c r="C140" t="s">
        <v>151</v>
      </c>
      <c r="D140">
        <v>1</v>
      </c>
      <c r="E140" s="1">
        <v>7.06</v>
      </c>
      <c r="F140" s="1">
        <f>(4*245)*(1/0.1)*(1/0.001)</f>
        <v>9800000</v>
      </c>
      <c r="G140">
        <f t="shared" si="2"/>
        <v>6.9912260756924951</v>
      </c>
    </row>
    <row r="141" spans="1:7" x14ac:dyDescent="0.3">
      <c r="A141" t="s">
        <v>156</v>
      </c>
      <c r="B141" t="s">
        <v>13</v>
      </c>
      <c r="C141" t="s">
        <v>151</v>
      </c>
      <c r="D141">
        <v>1</v>
      </c>
      <c r="E141" s="1">
        <v>7.03</v>
      </c>
      <c r="F141" s="1">
        <f>(8*154)*(1/0.1)*(1/0.001)</f>
        <v>12320000</v>
      </c>
      <c r="G141">
        <f t="shared" si="2"/>
        <v>7.0906107078284064</v>
      </c>
    </row>
    <row r="142" spans="1:7" x14ac:dyDescent="0.3">
      <c r="A142" t="s">
        <v>157</v>
      </c>
      <c r="B142">
        <v>33</v>
      </c>
      <c r="C142" t="s">
        <v>151</v>
      </c>
      <c r="D142">
        <v>1</v>
      </c>
      <c r="E142" s="1">
        <v>7.02</v>
      </c>
      <c r="F142" s="1">
        <f>(8*300)*(1/0.1)*(1/0.01)</f>
        <v>2400000</v>
      </c>
      <c r="G142">
        <f t="shared" si="2"/>
        <v>6.3802112417116064</v>
      </c>
    </row>
    <row r="143" spans="1:7" x14ac:dyDescent="0.3">
      <c r="A143" t="s">
        <v>158</v>
      </c>
      <c r="B143">
        <v>33</v>
      </c>
      <c r="C143" t="s">
        <v>151</v>
      </c>
      <c r="D143">
        <v>1</v>
      </c>
      <c r="E143" s="1">
        <v>7.03</v>
      </c>
      <c r="F143" s="1" t="s">
        <v>30</v>
      </c>
      <c r="G143" s="1" t="s">
        <v>30</v>
      </c>
    </row>
    <row r="144" spans="1:7" x14ac:dyDescent="0.3">
      <c r="A144" t="s">
        <v>159</v>
      </c>
      <c r="B144" t="s">
        <v>29</v>
      </c>
      <c r="C144" t="s">
        <v>151</v>
      </c>
      <c r="D144">
        <v>1</v>
      </c>
      <c r="E144" s="1">
        <v>7.04</v>
      </c>
      <c r="F144" s="1" t="s">
        <v>30</v>
      </c>
      <c r="G144" s="1" t="s">
        <v>30</v>
      </c>
    </row>
    <row r="145" spans="1:7" x14ac:dyDescent="0.3">
      <c r="A145" t="s">
        <v>160</v>
      </c>
      <c r="B145" t="s">
        <v>29</v>
      </c>
      <c r="C145" t="s">
        <v>151</v>
      </c>
      <c r="D145">
        <v>1</v>
      </c>
      <c r="E145" s="1">
        <v>7.04</v>
      </c>
      <c r="F145" s="1" t="s">
        <v>30</v>
      </c>
      <c r="G145" s="1" t="s">
        <v>30</v>
      </c>
    </row>
    <row r="146" spans="1:7" x14ac:dyDescent="0.3">
      <c r="A146" t="s">
        <v>161</v>
      </c>
      <c r="B146" t="s">
        <v>8</v>
      </c>
      <c r="C146" t="s">
        <v>151</v>
      </c>
      <c r="D146">
        <v>6</v>
      </c>
      <c r="E146" s="1">
        <v>7.05</v>
      </c>
      <c r="F146" s="1">
        <f t="shared" ref="F146:G153" si="3">0*20*(1/0.0001)</f>
        <v>0</v>
      </c>
      <c r="G146" s="1">
        <f t="shared" si="3"/>
        <v>0</v>
      </c>
    </row>
    <row r="147" spans="1:7" x14ac:dyDescent="0.3">
      <c r="A147" t="s">
        <v>162</v>
      </c>
      <c r="B147" t="s">
        <v>8</v>
      </c>
      <c r="C147" t="s">
        <v>151</v>
      </c>
      <c r="D147">
        <v>6</v>
      </c>
      <c r="E147" s="1">
        <v>6.99</v>
      </c>
      <c r="F147" s="1">
        <f t="shared" si="3"/>
        <v>0</v>
      </c>
      <c r="G147" s="1">
        <f t="shared" si="3"/>
        <v>0</v>
      </c>
    </row>
    <row r="148" spans="1:7" x14ac:dyDescent="0.3">
      <c r="A148" t="s">
        <v>163</v>
      </c>
      <c r="B148" t="s">
        <v>11</v>
      </c>
      <c r="C148" t="s">
        <v>151</v>
      </c>
      <c r="D148">
        <v>6</v>
      </c>
      <c r="E148" s="1">
        <v>7.04</v>
      </c>
      <c r="F148" s="1">
        <f t="shared" si="3"/>
        <v>0</v>
      </c>
      <c r="G148" s="1">
        <f t="shared" si="3"/>
        <v>0</v>
      </c>
    </row>
    <row r="149" spans="1:7" x14ac:dyDescent="0.3">
      <c r="A149" t="s">
        <v>164</v>
      </c>
      <c r="B149" t="s">
        <v>11</v>
      </c>
      <c r="C149" t="s">
        <v>151</v>
      </c>
      <c r="D149">
        <v>6</v>
      </c>
      <c r="E149" s="1">
        <v>7.03</v>
      </c>
      <c r="F149" s="1">
        <f t="shared" si="3"/>
        <v>0</v>
      </c>
      <c r="G149" s="1">
        <f t="shared" si="3"/>
        <v>0</v>
      </c>
    </row>
    <row r="150" spans="1:7" x14ac:dyDescent="0.3">
      <c r="A150" t="s">
        <v>165</v>
      </c>
      <c r="B150" t="s">
        <v>13</v>
      </c>
      <c r="C150" t="s">
        <v>151</v>
      </c>
      <c r="D150">
        <v>6</v>
      </c>
      <c r="E150" s="1">
        <v>7.01</v>
      </c>
      <c r="F150" s="1">
        <f t="shared" si="3"/>
        <v>0</v>
      </c>
      <c r="G150" s="1">
        <f t="shared" si="3"/>
        <v>0</v>
      </c>
    </row>
    <row r="151" spans="1:7" x14ac:dyDescent="0.3">
      <c r="A151" t="s">
        <v>166</v>
      </c>
      <c r="B151" t="s">
        <v>13</v>
      </c>
      <c r="C151" t="s">
        <v>151</v>
      </c>
      <c r="D151">
        <v>6</v>
      </c>
      <c r="E151" s="1">
        <v>7</v>
      </c>
      <c r="F151" s="1">
        <f t="shared" si="3"/>
        <v>0</v>
      </c>
      <c r="G151" s="1">
        <f t="shared" si="3"/>
        <v>0</v>
      </c>
    </row>
    <row r="152" spans="1:7" x14ac:dyDescent="0.3">
      <c r="A152" t="s">
        <v>167</v>
      </c>
      <c r="B152">
        <v>33</v>
      </c>
      <c r="C152" t="s">
        <v>151</v>
      </c>
      <c r="D152">
        <v>6</v>
      </c>
      <c r="E152" s="1">
        <v>7.03</v>
      </c>
      <c r="F152" s="1">
        <f t="shared" si="3"/>
        <v>0</v>
      </c>
      <c r="G152" s="1">
        <f t="shared" si="3"/>
        <v>0</v>
      </c>
    </row>
    <row r="153" spans="1:7" x14ac:dyDescent="0.3">
      <c r="A153" t="s">
        <v>168</v>
      </c>
      <c r="B153">
        <v>33</v>
      </c>
      <c r="C153" t="s">
        <v>151</v>
      </c>
      <c r="D153">
        <v>6</v>
      </c>
      <c r="E153" s="1">
        <v>6.98</v>
      </c>
      <c r="F153" s="1">
        <f t="shared" si="3"/>
        <v>0</v>
      </c>
      <c r="G153" s="1">
        <f t="shared" si="3"/>
        <v>0</v>
      </c>
    </row>
    <row r="154" spans="1:7" x14ac:dyDescent="0.3">
      <c r="A154" t="s">
        <v>169</v>
      </c>
      <c r="B154" t="s">
        <v>29</v>
      </c>
      <c r="C154" t="s">
        <v>151</v>
      </c>
      <c r="D154">
        <v>6</v>
      </c>
      <c r="E154" s="1">
        <v>7.03</v>
      </c>
      <c r="F154" s="1" t="s">
        <v>30</v>
      </c>
      <c r="G154" t="s">
        <v>30</v>
      </c>
    </row>
    <row r="155" spans="1:7" x14ac:dyDescent="0.3">
      <c r="A155" t="s">
        <v>170</v>
      </c>
      <c r="B155" t="s">
        <v>29</v>
      </c>
      <c r="C155" t="s">
        <v>151</v>
      </c>
      <c r="D155">
        <v>6</v>
      </c>
      <c r="E155" s="1">
        <v>7.04</v>
      </c>
      <c r="F155" s="1" t="s">
        <v>30</v>
      </c>
      <c r="G155" t="s">
        <v>30</v>
      </c>
    </row>
  </sheetData>
  <autoFilter ref="A1:G155"/>
  <pageMargins left="0.7" right="0.7" top="0.75" bottom="0.75" header="0.3" footer="0.3"/>
  <pageSetup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>
      <selection activeCell="O25" sqref="O25"/>
    </sheetView>
  </sheetViews>
  <sheetFormatPr defaultRowHeight="14.4" x14ac:dyDescent="0.3"/>
  <cols>
    <col min="2" max="2" width="12.44140625" style="2" bestFit="1" customWidth="1"/>
    <col min="3" max="3" width="12.44140625" style="2" customWidth="1"/>
    <col min="4" max="4" width="12.6640625" style="2" bestFit="1" customWidth="1"/>
    <col min="5" max="5" width="8.88671875" style="2"/>
  </cols>
  <sheetData>
    <row r="1" spans="1:12" x14ac:dyDescent="0.3">
      <c r="A1" t="s">
        <v>172</v>
      </c>
      <c r="B1" s="2" t="s">
        <v>229</v>
      </c>
      <c r="C1" s="2" t="s">
        <v>1</v>
      </c>
      <c r="D1" s="2" t="s">
        <v>2</v>
      </c>
      <c r="E1" s="2" t="s">
        <v>3</v>
      </c>
      <c r="F1" t="s">
        <v>384</v>
      </c>
      <c r="G1" t="s">
        <v>385</v>
      </c>
      <c r="H1" t="s">
        <v>386</v>
      </c>
      <c r="I1" t="s">
        <v>387</v>
      </c>
      <c r="J1" t="s">
        <v>388</v>
      </c>
      <c r="K1" t="s">
        <v>389</v>
      </c>
      <c r="L1" t="s">
        <v>176</v>
      </c>
    </row>
    <row r="2" spans="1:12" x14ac:dyDescent="0.3">
      <c r="A2">
        <v>1</v>
      </c>
      <c r="B2" s="2" t="s">
        <v>15</v>
      </c>
      <c r="C2" s="2" t="s">
        <v>8</v>
      </c>
      <c r="D2" s="2" t="s">
        <v>16</v>
      </c>
      <c r="E2" s="3">
        <v>1</v>
      </c>
      <c r="F2">
        <v>0</v>
      </c>
      <c r="G2">
        <v>26.257999999999999</v>
      </c>
      <c r="H2">
        <v>0</v>
      </c>
      <c r="I2">
        <v>6.7332000000000001</v>
      </c>
      <c r="J2">
        <v>0</v>
      </c>
      <c r="K2">
        <v>1.5993999999999999</v>
      </c>
      <c r="L2">
        <v>3.8348</v>
      </c>
    </row>
    <row r="3" spans="1:12" x14ac:dyDescent="0.3">
      <c r="A3">
        <v>2</v>
      </c>
      <c r="B3" s="2" t="s">
        <v>17</v>
      </c>
      <c r="C3" s="2" t="s">
        <v>8</v>
      </c>
      <c r="D3" s="2" t="s">
        <v>16</v>
      </c>
      <c r="E3" s="3">
        <v>1</v>
      </c>
      <c r="F3">
        <v>0</v>
      </c>
      <c r="G3">
        <v>26.759399999999999</v>
      </c>
      <c r="H3">
        <v>0</v>
      </c>
      <c r="I3">
        <v>6.8342000000000001</v>
      </c>
      <c r="J3">
        <v>0</v>
      </c>
      <c r="K3">
        <v>1.6274</v>
      </c>
      <c r="L3">
        <v>3.1974</v>
      </c>
    </row>
    <row r="4" spans="1:12" x14ac:dyDescent="0.3">
      <c r="A4">
        <v>3</v>
      </c>
      <c r="B4" s="2" t="s">
        <v>18</v>
      </c>
      <c r="C4" s="2" t="s">
        <v>8</v>
      </c>
      <c r="D4" s="2" t="s">
        <v>16</v>
      </c>
      <c r="E4" s="3">
        <v>1</v>
      </c>
      <c r="F4">
        <v>0</v>
      </c>
      <c r="G4">
        <v>27.068999999999999</v>
      </c>
      <c r="H4">
        <v>0</v>
      </c>
      <c r="I4">
        <v>6.8213999999999997</v>
      </c>
      <c r="J4">
        <v>0</v>
      </c>
      <c r="K4">
        <v>1.6639999999999999</v>
      </c>
      <c r="L4">
        <v>2.7324000000000002</v>
      </c>
    </row>
    <row r="5" spans="1:12" x14ac:dyDescent="0.3">
      <c r="A5">
        <v>4</v>
      </c>
      <c r="B5" s="2" t="s">
        <v>68</v>
      </c>
      <c r="C5" s="2" t="s">
        <v>8</v>
      </c>
      <c r="D5" s="2" t="s">
        <v>69</v>
      </c>
      <c r="E5" s="3">
        <v>1</v>
      </c>
      <c r="F5">
        <v>0</v>
      </c>
      <c r="G5">
        <v>30.0366</v>
      </c>
      <c r="H5">
        <v>0</v>
      </c>
      <c r="I5">
        <v>1.6452</v>
      </c>
      <c r="J5">
        <v>0</v>
      </c>
      <c r="K5">
        <v>1.4927999999999999</v>
      </c>
      <c r="L5">
        <v>3.0097999999999998</v>
      </c>
    </row>
    <row r="6" spans="1:12" x14ac:dyDescent="0.3">
      <c r="A6">
        <v>5</v>
      </c>
      <c r="B6" s="2" t="s">
        <v>70</v>
      </c>
      <c r="C6" s="2" t="s">
        <v>8</v>
      </c>
      <c r="D6" s="2" t="s">
        <v>69</v>
      </c>
      <c r="E6" s="3">
        <v>1</v>
      </c>
      <c r="F6">
        <v>0</v>
      </c>
      <c r="G6">
        <v>30.348400000000002</v>
      </c>
      <c r="H6">
        <v>0</v>
      </c>
      <c r="I6">
        <v>1.8118000000000001</v>
      </c>
      <c r="J6">
        <v>0</v>
      </c>
      <c r="K6">
        <v>1.3779999999999999</v>
      </c>
      <c r="L6">
        <v>3.3521999999999998</v>
      </c>
    </row>
    <row r="7" spans="1:12" x14ac:dyDescent="0.3">
      <c r="A7">
        <v>6</v>
      </c>
      <c r="B7" s="2" t="s">
        <v>71</v>
      </c>
      <c r="C7" s="2" t="s">
        <v>8</v>
      </c>
      <c r="D7" s="2" t="s">
        <v>69</v>
      </c>
      <c r="E7" s="3">
        <v>1</v>
      </c>
      <c r="F7">
        <v>0</v>
      </c>
      <c r="G7">
        <v>30.016999999999999</v>
      </c>
      <c r="H7">
        <v>0</v>
      </c>
      <c r="I7">
        <v>1.7192000000000001</v>
      </c>
      <c r="J7">
        <v>0</v>
      </c>
      <c r="K7">
        <v>1.2971999999999999</v>
      </c>
      <c r="L7">
        <v>2.8502000000000001</v>
      </c>
    </row>
    <row r="8" spans="1:12" x14ac:dyDescent="0.3">
      <c r="A8">
        <v>7</v>
      </c>
      <c r="B8" s="2" t="s">
        <v>19</v>
      </c>
      <c r="C8" s="2" t="s">
        <v>11</v>
      </c>
      <c r="D8" s="2" t="s">
        <v>16</v>
      </c>
      <c r="E8" s="3">
        <v>1</v>
      </c>
      <c r="F8">
        <v>0</v>
      </c>
      <c r="G8">
        <v>23.808399999999999</v>
      </c>
      <c r="H8">
        <v>0</v>
      </c>
      <c r="I8">
        <v>13.7722</v>
      </c>
      <c r="J8">
        <v>0</v>
      </c>
      <c r="K8">
        <v>1.6832</v>
      </c>
      <c r="L8">
        <v>2.9331999999999998</v>
      </c>
    </row>
    <row r="9" spans="1:12" x14ac:dyDescent="0.3">
      <c r="A9">
        <v>8</v>
      </c>
      <c r="B9" s="2" t="s">
        <v>20</v>
      </c>
      <c r="C9" s="2" t="s">
        <v>11</v>
      </c>
      <c r="D9" s="2" t="s">
        <v>16</v>
      </c>
      <c r="E9" s="3">
        <v>1</v>
      </c>
      <c r="F9">
        <v>0</v>
      </c>
      <c r="G9">
        <v>23.821400000000001</v>
      </c>
      <c r="H9">
        <v>0</v>
      </c>
      <c r="I9">
        <v>13.866400000000001</v>
      </c>
      <c r="J9">
        <v>0</v>
      </c>
      <c r="K9">
        <v>1.7188000000000001</v>
      </c>
      <c r="L9">
        <v>3.1987999999999999</v>
      </c>
    </row>
    <row r="10" spans="1:12" x14ac:dyDescent="0.3">
      <c r="A10">
        <v>9</v>
      </c>
      <c r="B10" s="2" t="s">
        <v>21</v>
      </c>
      <c r="C10" s="2" t="s">
        <v>11</v>
      </c>
      <c r="D10" s="2" t="s">
        <v>16</v>
      </c>
      <c r="E10" s="3">
        <v>1</v>
      </c>
      <c r="F10">
        <v>0</v>
      </c>
      <c r="G10">
        <v>23.347799999999999</v>
      </c>
      <c r="H10">
        <v>0</v>
      </c>
      <c r="I10">
        <v>13.9184</v>
      </c>
      <c r="J10">
        <v>0</v>
      </c>
      <c r="K10">
        <v>1.6936</v>
      </c>
      <c r="L10">
        <v>2.8557999999999999</v>
      </c>
    </row>
    <row r="11" spans="1:12" x14ac:dyDescent="0.3">
      <c r="A11">
        <v>10</v>
      </c>
      <c r="B11" s="2" t="s">
        <v>72</v>
      </c>
      <c r="C11" s="2" t="s">
        <v>11</v>
      </c>
      <c r="D11" s="2" t="s">
        <v>69</v>
      </c>
      <c r="E11" s="3">
        <v>1</v>
      </c>
      <c r="F11">
        <v>0</v>
      </c>
      <c r="G11">
        <v>0</v>
      </c>
      <c r="H11">
        <v>0</v>
      </c>
      <c r="I11">
        <v>52.849800000000002</v>
      </c>
      <c r="J11">
        <v>0</v>
      </c>
      <c r="K11">
        <v>1.4936</v>
      </c>
      <c r="L11">
        <v>4.2252000000000001</v>
      </c>
    </row>
    <row r="12" spans="1:12" x14ac:dyDescent="0.3">
      <c r="A12">
        <v>11</v>
      </c>
      <c r="B12" s="2" t="s">
        <v>73</v>
      </c>
      <c r="C12" s="2" t="s">
        <v>11</v>
      </c>
      <c r="D12" s="2" t="s">
        <v>69</v>
      </c>
      <c r="E12" s="3">
        <v>1</v>
      </c>
      <c r="F12">
        <v>0</v>
      </c>
      <c r="G12">
        <v>0</v>
      </c>
      <c r="H12">
        <v>0.1978</v>
      </c>
      <c r="I12">
        <v>53.666200000000003</v>
      </c>
      <c r="J12">
        <v>0</v>
      </c>
      <c r="K12">
        <v>1.5469999999999999</v>
      </c>
      <c r="L12">
        <v>3.2471999999999999</v>
      </c>
    </row>
    <row r="13" spans="1:12" x14ac:dyDescent="0.3">
      <c r="A13">
        <v>12</v>
      </c>
      <c r="B13" s="2" t="s">
        <v>74</v>
      </c>
      <c r="C13" s="2" t="s">
        <v>11</v>
      </c>
      <c r="D13" s="2" t="s">
        <v>69</v>
      </c>
      <c r="E13" s="3">
        <v>1</v>
      </c>
      <c r="F13">
        <v>0</v>
      </c>
      <c r="G13">
        <v>0</v>
      </c>
      <c r="H13">
        <v>0</v>
      </c>
      <c r="I13">
        <v>52.7926</v>
      </c>
      <c r="J13">
        <v>0</v>
      </c>
      <c r="K13">
        <v>1.4512</v>
      </c>
      <c r="L13">
        <v>2.7303999999999999</v>
      </c>
    </row>
    <row r="14" spans="1:12" x14ac:dyDescent="0.3">
      <c r="A14">
        <v>13</v>
      </c>
      <c r="B14" s="2" t="s">
        <v>22</v>
      </c>
      <c r="C14" s="2" t="s">
        <v>13</v>
      </c>
      <c r="D14" s="2" t="s">
        <v>16</v>
      </c>
      <c r="E14" s="3">
        <v>1</v>
      </c>
      <c r="F14">
        <v>0</v>
      </c>
      <c r="G14">
        <v>26.172599999999999</v>
      </c>
      <c r="H14">
        <v>0</v>
      </c>
      <c r="I14">
        <v>6.6989999999999998</v>
      </c>
      <c r="J14">
        <v>0</v>
      </c>
      <c r="K14">
        <v>1.4712000000000001</v>
      </c>
      <c r="L14">
        <v>2.8197999999999999</v>
      </c>
    </row>
    <row r="15" spans="1:12" x14ac:dyDescent="0.3">
      <c r="A15">
        <v>14</v>
      </c>
      <c r="B15" s="2" t="s">
        <v>23</v>
      </c>
      <c r="C15" s="2" t="s">
        <v>13</v>
      </c>
      <c r="D15" s="2" t="s">
        <v>16</v>
      </c>
      <c r="E15" s="3">
        <v>1</v>
      </c>
      <c r="F15">
        <v>0</v>
      </c>
      <c r="G15">
        <v>27.199400000000001</v>
      </c>
      <c r="H15">
        <v>0</v>
      </c>
      <c r="I15">
        <v>6.9682000000000004</v>
      </c>
      <c r="J15">
        <v>0</v>
      </c>
      <c r="K15">
        <v>1.4932000000000001</v>
      </c>
      <c r="L15">
        <v>3.3363999999999998</v>
      </c>
    </row>
    <row r="16" spans="1:12" x14ac:dyDescent="0.3">
      <c r="A16">
        <v>15</v>
      </c>
      <c r="B16" s="2" t="s">
        <v>24</v>
      </c>
      <c r="C16" s="2" t="s">
        <v>13</v>
      </c>
      <c r="D16" s="2" t="s">
        <v>16</v>
      </c>
      <c r="E16" s="3">
        <v>1</v>
      </c>
      <c r="F16">
        <v>0</v>
      </c>
      <c r="G16">
        <v>27.027799999999999</v>
      </c>
      <c r="H16">
        <v>0</v>
      </c>
      <c r="I16">
        <v>7.0309999999999997</v>
      </c>
      <c r="J16">
        <v>0</v>
      </c>
      <c r="K16">
        <v>1.4676</v>
      </c>
      <c r="L16">
        <v>3.1177999999999999</v>
      </c>
    </row>
    <row r="17" spans="1:12" x14ac:dyDescent="0.3">
      <c r="A17">
        <v>16</v>
      </c>
      <c r="B17" s="2" t="s">
        <v>75</v>
      </c>
      <c r="C17" s="2" t="s">
        <v>13</v>
      </c>
      <c r="D17" s="2" t="s">
        <v>69</v>
      </c>
      <c r="E17" s="3">
        <v>1</v>
      </c>
      <c r="F17">
        <v>0</v>
      </c>
      <c r="G17">
        <v>29.4726</v>
      </c>
      <c r="H17">
        <v>0</v>
      </c>
      <c r="I17">
        <v>2.2772000000000001</v>
      </c>
      <c r="J17">
        <v>0</v>
      </c>
      <c r="K17">
        <v>1.3766</v>
      </c>
      <c r="L17">
        <v>3.1616</v>
      </c>
    </row>
    <row r="18" spans="1:12" x14ac:dyDescent="0.3">
      <c r="A18">
        <v>17</v>
      </c>
      <c r="B18" s="2" t="s">
        <v>76</v>
      </c>
      <c r="C18" s="2" t="s">
        <v>13</v>
      </c>
      <c r="D18" s="2" t="s">
        <v>69</v>
      </c>
      <c r="E18" s="3">
        <v>1</v>
      </c>
      <c r="F18">
        <v>0</v>
      </c>
      <c r="G18">
        <v>30.275400000000001</v>
      </c>
      <c r="H18">
        <v>0</v>
      </c>
      <c r="I18">
        <v>2.4</v>
      </c>
      <c r="J18">
        <v>0</v>
      </c>
      <c r="K18">
        <v>1.3402000000000001</v>
      </c>
      <c r="L18">
        <v>3.2313999999999998</v>
      </c>
    </row>
    <row r="19" spans="1:12" x14ac:dyDescent="0.3">
      <c r="A19">
        <v>18</v>
      </c>
      <c r="B19" s="2" t="s">
        <v>77</v>
      </c>
      <c r="C19" s="2" t="s">
        <v>13</v>
      </c>
      <c r="D19" s="2" t="s">
        <v>69</v>
      </c>
      <c r="E19" s="3">
        <v>1</v>
      </c>
      <c r="F19">
        <v>0</v>
      </c>
      <c r="G19">
        <v>28.104199999999999</v>
      </c>
      <c r="H19">
        <v>0</v>
      </c>
      <c r="I19">
        <v>2.1741999999999999</v>
      </c>
      <c r="J19">
        <v>0</v>
      </c>
      <c r="K19">
        <v>0.996</v>
      </c>
      <c r="L19">
        <v>2.9276</v>
      </c>
    </row>
    <row r="20" spans="1:12" x14ac:dyDescent="0.3">
      <c r="A20">
        <v>19</v>
      </c>
      <c r="B20" s="2" t="s">
        <v>25</v>
      </c>
      <c r="C20" s="2">
        <v>33</v>
      </c>
      <c r="D20" s="2" t="s">
        <v>16</v>
      </c>
      <c r="E20" s="3">
        <v>1</v>
      </c>
      <c r="F20">
        <v>0</v>
      </c>
      <c r="G20">
        <v>20.812000000000001</v>
      </c>
      <c r="H20">
        <v>0</v>
      </c>
      <c r="I20">
        <v>18.131799999999998</v>
      </c>
      <c r="J20">
        <v>0</v>
      </c>
      <c r="K20">
        <v>1.5528</v>
      </c>
      <c r="L20">
        <v>2.8675999999999999</v>
      </c>
    </row>
    <row r="21" spans="1:12" x14ac:dyDescent="0.3">
      <c r="A21">
        <v>20</v>
      </c>
      <c r="B21" s="2" t="s">
        <v>26</v>
      </c>
      <c r="C21" s="2">
        <v>33</v>
      </c>
      <c r="D21" s="2" t="s">
        <v>16</v>
      </c>
      <c r="E21" s="3">
        <v>1</v>
      </c>
      <c r="F21">
        <v>0</v>
      </c>
      <c r="G21">
        <v>21.146000000000001</v>
      </c>
      <c r="H21">
        <v>0</v>
      </c>
      <c r="I21">
        <v>17.735199999999999</v>
      </c>
      <c r="J21">
        <v>0</v>
      </c>
      <c r="K21">
        <v>1.6188</v>
      </c>
      <c r="L21">
        <v>2.0659999999999998</v>
      </c>
    </row>
    <row r="22" spans="1:12" x14ac:dyDescent="0.3">
      <c r="A22">
        <v>21</v>
      </c>
      <c r="B22" s="2" t="s">
        <v>27</v>
      </c>
      <c r="C22" s="2">
        <v>33</v>
      </c>
      <c r="D22" s="2" t="s">
        <v>16</v>
      </c>
      <c r="E22" s="3">
        <v>1</v>
      </c>
      <c r="F22">
        <v>0</v>
      </c>
      <c r="G22">
        <v>20.735399999999998</v>
      </c>
      <c r="H22">
        <v>0</v>
      </c>
      <c r="I22">
        <v>17.765000000000001</v>
      </c>
      <c r="J22">
        <v>0</v>
      </c>
      <c r="K22">
        <v>1.4114</v>
      </c>
      <c r="L22">
        <v>2.8420000000000001</v>
      </c>
    </row>
    <row r="23" spans="1:12" x14ac:dyDescent="0.3">
      <c r="A23">
        <v>22</v>
      </c>
      <c r="B23" s="2" t="s">
        <v>78</v>
      </c>
      <c r="C23" s="2">
        <v>33</v>
      </c>
      <c r="D23" s="2" t="s">
        <v>69</v>
      </c>
      <c r="E23" s="3">
        <v>1</v>
      </c>
      <c r="F23">
        <v>0</v>
      </c>
      <c r="G23">
        <v>0</v>
      </c>
      <c r="H23">
        <v>0</v>
      </c>
      <c r="I23">
        <v>52.508600000000001</v>
      </c>
      <c r="J23">
        <v>0</v>
      </c>
      <c r="K23">
        <v>1.454</v>
      </c>
      <c r="L23">
        <v>2.6190000000000002</v>
      </c>
    </row>
    <row r="24" spans="1:12" x14ac:dyDescent="0.3">
      <c r="A24">
        <v>23</v>
      </c>
      <c r="B24" s="2" t="s">
        <v>79</v>
      </c>
      <c r="C24" s="2">
        <v>33</v>
      </c>
      <c r="D24" s="2" t="s">
        <v>69</v>
      </c>
      <c r="E24" s="3">
        <v>1</v>
      </c>
      <c r="F24">
        <v>0</v>
      </c>
      <c r="G24">
        <v>0</v>
      </c>
      <c r="H24">
        <v>0</v>
      </c>
      <c r="I24">
        <v>56.182600000000001</v>
      </c>
      <c r="J24">
        <v>0</v>
      </c>
      <c r="K24">
        <v>1.4505999999999999</v>
      </c>
      <c r="L24">
        <v>3.0135999999999998</v>
      </c>
    </row>
    <row r="25" spans="1:12" x14ac:dyDescent="0.3">
      <c r="A25">
        <v>24</v>
      </c>
      <c r="B25" s="2" t="s">
        <v>80</v>
      </c>
      <c r="C25" s="2">
        <v>33</v>
      </c>
      <c r="D25" s="2" t="s">
        <v>69</v>
      </c>
      <c r="E25" s="3">
        <v>1</v>
      </c>
      <c r="F25">
        <v>0</v>
      </c>
      <c r="G25">
        <v>0</v>
      </c>
      <c r="H25">
        <v>0</v>
      </c>
      <c r="I25">
        <v>53.479599999999998</v>
      </c>
      <c r="J25">
        <v>0</v>
      </c>
      <c r="K25">
        <v>1.5264</v>
      </c>
      <c r="L25">
        <v>2.8512</v>
      </c>
    </row>
    <row r="26" spans="1:12" x14ac:dyDescent="0.3">
      <c r="A26">
        <v>25</v>
      </c>
      <c r="B26" s="2" t="s">
        <v>28</v>
      </c>
      <c r="C26" s="2" t="s">
        <v>29</v>
      </c>
      <c r="D26" s="2" t="s">
        <v>16</v>
      </c>
      <c r="E26" s="3">
        <v>1</v>
      </c>
      <c r="F26">
        <v>0</v>
      </c>
      <c r="G26">
        <v>30.55</v>
      </c>
      <c r="H26">
        <v>0</v>
      </c>
      <c r="I26">
        <v>0</v>
      </c>
      <c r="J26">
        <v>0</v>
      </c>
      <c r="K26">
        <v>1.1137999999999999</v>
      </c>
      <c r="L26">
        <v>3.1240000000000001</v>
      </c>
    </row>
    <row r="27" spans="1:12" x14ac:dyDescent="0.3">
      <c r="A27">
        <v>26</v>
      </c>
      <c r="B27" s="2" t="s">
        <v>31</v>
      </c>
      <c r="C27" s="2" t="s">
        <v>29</v>
      </c>
      <c r="D27" s="2" t="s">
        <v>16</v>
      </c>
      <c r="E27" s="3">
        <v>1</v>
      </c>
      <c r="F27">
        <v>0</v>
      </c>
      <c r="G27">
        <v>30.753399999999999</v>
      </c>
      <c r="H27">
        <v>0</v>
      </c>
      <c r="I27">
        <v>0.12959999999999999</v>
      </c>
      <c r="J27">
        <v>0</v>
      </c>
      <c r="K27">
        <v>1.2123999999999999</v>
      </c>
      <c r="L27">
        <v>2.79</v>
      </c>
    </row>
    <row r="28" spans="1:12" x14ac:dyDescent="0.3">
      <c r="A28">
        <v>27</v>
      </c>
      <c r="B28" s="2" t="s">
        <v>32</v>
      </c>
      <c r="C28" s="2" t="s">
        <v>29</v>
      </c>
      <c r="D28" s="2" t="s">
        <v>16</v>
      </c>
      <c r="E28" s="3">
        <v>1</v>
      </c>
      <c r="F28">
        <v>0</v>
      </c>
      <c r="G28">
        <v>30.808</v>
      </c>
      <c r="H28">
        <v>0</v>
      </c>
      <c r="I28">
        <v>9.5600000000000004E-2</v>
      </c>
      <c r="J28">
        <v>0</v>
      </c>
      <c r="K28">
        <v>1.1823999999999999</v>
      </c>
      <c r="L28">
        <v>2.9860000000000002</v>
      </c>
    </row>
    <row r="29" spans="1:12" x14ac:dyDescent="0.3">
      <c r="A29">
        <v>28</v>
      </c>
      <c r="B29" s="2" t="s">
        <v>81</v>
      </c>
      <c r="C29" s="2" t="s">
        <v>29</v>
      </c>
      <c r="D29" s="2" t="s">
        <v>69</v>
      </c>
      <c r="E29" s="3">
        <v>1</v>
      </c>
      <c r="F29">
        <v>0</v>
      </c>
      <c r="G29">
        <v>30.728000000000002</v>
      </c>
      <c r="H29">
        <v>0</v>
      </c>
      <c r="I29">
        <v>0.1024</v>
      </c>
      <c r="J29">
        <v>0</v>
      </c>
      <c r="K29">
        <v>1.1874</v>
      </c>
      <c r="L29">
        <v>2.6501999999999999</v>
      </c>
    </row>
    <row r="30" spans="1:12" x14ac:dyDescent="0.3">
      <c r="A30">
        <v>29</v>
      </c>
      <c r="B30" s="2" t="s">
        <v>82</v>
      </c>
      <c r="C30" s="2" t="s">
        <v>29</v>
      </c>
      <c r="D30" s="2" t="s">
        <v>69</v>
      </c>
      <c r="E30" s="3">
        <v>1</v>
      </c>
      <c r="F30">
        <v>0</v>
      </c>
      <c r="G30">
        <v>30.491199999999999</v>
      </c>
      <c r="H30">
        <v>0</v>
      </c>
      <c r="I30">
        <v>0.10340000000000001</v>
      </c>
      <c r="J30">
        <v>0</v>
      </c>
      <c r="K30">
        <v>1.175</v>
      </c>
      <c r="L30">
        <v>2.5748000000000002</v>
      </c>
    </row>
    <row r="31" spans="1:12" x14ac:dyDescent="0.3">
      <c r="A31">
        <v>30</v>
      </c>
      <c r="B31" s="2" t="s">
        <v>83</v>
      </c>
      <c r="C31" s="2" t="s">
        <v>29</v>
      </c>
      <c r="D31" s="2" t="s">
        <v>69</v>
      </c>
      <c r="E31" s="3">
        <v>1</v>
      </c>
      <c r="F31">
        <v>0</v>
      </c>
      <c r="G31">
        <v>30.702000000000002</v>
      </c>
      <c r="H31">
        <v>0</v>
      </c>
      <c r="I31">
        <v>0.13880000000000001</v>
      </c>
      <c r="J31">
        <v>0</v>
      </c>
      <c r="K31">
        <v>1.1641999999999999</v>
      </c>
      <c r="L31">
        <v>2.6781999999999999</v>
      </c>
    </row>
    <row r="32" spans="1:12" x14ac:dyDescent="0.3">
      <c r="A32">
        <v>31</v>
      </c>
      <c r="B32" s="2" t="s">
        <v>33</v>
      </c>
      <c r="C32" s="2" t="s">
        <v>8</v>
      </c>
      <c r="D32" s="2" t="s">
        <v>16</v>
      </c>
      <c r="E32" s="3">
        <v>2</v>
      </c>
      <c r="F32">
        <v>0</v>
      </c>
      <c r="G32">
        <v>22.148199999999999</v>
      </c>
      <c r="H32">
        <v>0</v>
      </c>
      <c r="I32">
        <v>14.8004</v>
      </c>
      <c r="J32">
        <v>0</v>
      </c>
      <c r="K32">
        <v>1.6384000000000001</v>
      </c>
      <c r="L32">
        <v>2.9352</v>
      </c>
    </row>
    <row r="33" spans="1:12" x14ac:dyDescent="0.3">
      <c r="A33">
        <v>32</v>
      </c>
      <c r="B33" s="2" t="s">
        <v>34</v>
      </c>
      <c r="C33" s="2" t="s">
        <v>8</v>
      </c>
      <c r="D33" s="2" t="s">
        <v>16</v>
      </c>
      <c r="E33" s="3">
        <v>2</v>
      </c>
      <c r="F33">
        <v>0</v>
      </c>
      <c r="G33">
        <v>22.196999999999999</v>
      </c>
      <c r="H33">
        <v>0</v>
      </c>
      <c r="I33">
        <v>14.741199999999999</v>
      </c>
      <c r="J33">
        <v>0</v>
      </c>
      <c r="K33">
        <v>1.7170000000000001</v>
      </c>
      <c r="L33">
        <v>3.2726000000000002</v>
      </c>
    </row>
    <row r="34" spans="1:12" x14ac:dyDescent="0.3">
      <c r="A34">
        <v>33</v>
      </c>
      <c r="B34" s="2" t="s">
        <v>35</v>
      </c>
      <c r="C34" s="2" t="s">
        <v>8</v>
      </c>
      <c r="D34" s="2" t="s">
        <v>16</v>
      </c>
      <c r="E34" s="3">
        <v>2</v>
      </c>
      <c r="F34">
        <v>0</v>
      </c>
      <c r="G34">
        <v>21.933</v>
      </c>
      <c r="H34">
        <v>0</v>
      </c>
      <c r="I34">
        <v>14.610200000000001</v>
      </c>
      <c r="J34">
        <v>0</v>
      </c>
      <c r="K34">
        <v>1.7083999999999999</v>
      </c>
      <c r="L34">
        <v>2.5276000000000001</v>
      </c>
    </row>
    <row r="35" spans="1:12" x14ac:dyDescent="0.3">
      <c r="A35">
        <v>34</v>
      </c>
      <c r="B35" s="2" t="s">
        <v>84</v>
      </c>
      <c r="C35" s="2" t="s">
        <v>8</v>
      </c>
      <c r="D35" s="2" t="s">
        <v>69</v>
      </c>
      <c r="E35" s="3">
        <v>2</v>
      </c>
      <c r="F35">
        <v>0</v>
      </c>
      <c r="G35">
        <v>28.328800000000001</v>
      </c>
      <c r="H35">
        <v>0</v>
      </c>
      <c r="I35">
        <v>3.2909999999999999</v>
      </c>
      <c r="J35">
        <v>0</v>
      </c>
      <c r="K35">
        <v>1.423</v>
      </c>
      <c r="L35">
        <v>2.8706</v>
      </c>
    </row>
    <row r="36" spans="1:12" x14ac:dyDescent="0.3">
      <c r="A36">
        <v>35</v>
      </c>
      <c r="B36" s="2" t="s">
        <v>85</v>
      </c>
      <c r="C36" s="2" t="s">
        <v>8</v>
      </c>
      <c r="D36" s="2" t="s">
        <v>69</v>
      </c>
      <c r="E36" s="3">
        <v>2</v>
      </c>
      <c r="F36">
        <v>0</v>
      </c>
      <c r="G36">
        <v>28.4102</v>
      </c>
      <c r="H36">
        <v>0</v>
      </c>
      <c r="I36">
        <v>3.2584</v>
      </c>
      <c r="J36">
        <v>0</v>
      </c>
      <c r="K36">
        <v>1.4238</v>
      </c>
      <c r="L36">
        <v>3.1648000000000001</v>
      </c>
    </row>
    <row r="37" spans="1:12" x14ac:dyDescent="0.3">
      <c r="A37">
        <v>36</v>
      </c>
      <c r="B37" s="2" t="s">
        <v>86</v>
      </c>
      <c r="C37" s="2" t="s">
        <v>8</v>
      </c>
      <c r="D37" s="2" t="s">
        <v>69</v>
      </c>
      <c r="E37" s="3">
        <v>2</v>
      </c>
      <c r="F37">
        <v>0</v>
      </c>
      <c r="G37">
        <v>28.056000000000001</v>
      </c>
      <c r="H37">
        <v>0</v>
      </c>
      <c r="I37">
        <v>3.3692000000000002</v>
      </c>
      <c r="J37">
        <v>0</v>
      </c>
      <c r="K37">
        <v>1.4492</v>
      </c>
      <c r="L37">
        <v>2.3849999999999998</v>
      </c>
    </row>
    <row r="38" spans="1:12" x14ac:dyDescent="0.3">
      <c r="A38">
        <v>37</v>
      </c>
      <c r="B38" s="2" t="s">
        <v>36</v>
      </c>
      <c r="C38" s="2" t="s">
        <v>11</v>
      </c>
      <c r="D38" s="2" t="s">
        <v>16</v>
      </c>
      <c r="E38" s="3">
        <v>2</v>
      </c>
      <c r="F38">
        <v>0</v>
      </c>
      <c r="G38">
        <v>6.9702000000000002</v>
      </c>
      <c r="H38">
        <v>0</v>
      </c>
      <c r="I38">
        <v>42.129199999999997</v>
      </c>
      <c r="J38">
        <v>0</v>
      </c>
      <c r="K38">
        <v>1.6588000000000001</v>
      </c>
      <c r="L38">
        <v>2.7025999999999999</v>
      </c>
    </row>
    <row r="39" spans="1:12" x14ac:dyDescent="0.3">
      <c r="A39">
        <v>38</v>
      </c>
      <c r="B39" s="2" t="s">
        <v>37</v>
      </c>
      <c r="C39" s="2" t="s">
        <v>11</v>
      </c>
      <c r="D39" s="2" t="s">
        <v>16</v>
      </c>
      <c r="E39" s="3">
        <v>2</v>
      </c>
      <c r="F39">
        <v>0</v>
      </c>
      <c r="G39">
        <v>7.0881999999999996</v>
      </c>
      <c r="H39">
        <v>0</v>
      </c>
      <c r="I39">
        <v>41.980400000000003</v>
      </c>
      <c r="J39">
        <v>0</v>
      </c>
      <c r="K39">
        <v>1.5254000000000001</v>
      </c>
      <c r="L39">
        <v>2.7101999999999999</v>
      </c>
    </row>
    <row r="40" spans="1:12" x14ac:dyDescent="0.3">
      <c r="A40">
        <v>39</v>
      </c>
      <c r="B40" s="2" t="s">
        <v>38</v>
      </c>
      <c r="C40" s="2" t="s">
        <v>11</v>
      </c>
      <c r="D40" s="2" t="s">
        <v>16</v>
      </c>
      <c r="E40" s="3">
        <v>2</v>
      </c>
      <c r="F40">
        <v>0</v>
      </c>
      <c r="G40">
        <v>7.0646000000000004</v>
      </c>
      <c r="H40">
        <v>0</v>
      </c>
      <c r="I40">
        <v>42.040199999999999</v>
      </c>
      <c r="J40">
        <v>0</v>
      </c>
      <c r="K40">
        <v>1.5828</v>
      </c>
      <c r="L40">
        <v>2.4117999999999999</v>
      </c>
    </row>
    <row r="41" spans="1:12" x14ac:dyDescent="0.3">
      <c r="A41">
        <v>40</v>
      </c>
      <c r="B41" s="2" t="s">
        <v>87</v>
      </c>
      <c r="C41" s="2" t="s">
        <v>11</v>
      </c>
      <c r="D41" s="2" t="s">
        <v>69</v>
      </c>
      <c r="E41" s="3">
        <v>2</v>
      </c>
      <c r="F41">
        <v>0</v>
      </c>
      <c r="G41">
        <v>1.2800000000000001E-2</v>
      </c>
      <c r="H41">
        <v>0.14580000000000001</v>
      </c>
      <c r="I41">
        <v>53.263199999999998</v>
      </c>
      <c r="J41">
        <v>0.37319999999999998</v>
      </c>
      <c r="K41">
        <v>1.4876</v>
      </c>
      <c r="L41">
        <v>0</v>
      </c>
    </row>
    <row r="42" spans="1:12" x14ac:dyDescent="0.3">
      <c r="A42">
        <v>41</v>
      </c>
      <c r="B42" s="2" t="s">
        <v>88</v>
      </c>
      <c r="C42" s="2" t="s">
        <v>11</v>
      </c>
      <c r="D42" s="2" t="s">
        <v>69</v>
      </c>
      <c r="E42" s="3">
        <v>2</v>
      </c>
      <c r="F42">
        <v>0</v>
      </c>
      <c r="G42">
        <v>1.2800000000000001E-2</v>
      </c>
      <c r="H42">
        <v>0.21820000000000001</v>
      </c>
      <c r="I42">
        <v>53.557000000000002</v>
      </c>
      <c r="J42">
        <v>0.34039999999999998</v>
      </c>
      <c r="K42">
        <v>1.6002000000000001</v>
      </c>
      <c r="L42">
        <v>2.7437999999999998</v>
      </c>
    </row>
    <row r="43" spans="1:12" x14ac:dyDescent="0.3">
      <c r="A43">
        <v>42</v>
      </c>
      <c r="B43" s="2" t="s">
        <v>89</v>
      </c>
      <c r="C43" s="2" t="s">
        <v>11</v>
      </c>
      <c r="D43" s="2" t="s">
        <v>69</v>
      </c>
      <c r="E43" s="3">
        <v>2</v>
      </c>
      <c r="F43">
        <v>0</v>
      </c>
      <c r="G43">
        <v>0</v>
      </c>
      <c r="H43">
        <v>4.7E-2</v>
      </c>
      <c r="I43">
        <v>57.515599999999999</v>
      </c>
      <c r="J43">
        <v>0.37419999999999998</v>
      </c>
      <c r="K43">
        <v>1.591</v>
      </c>
      <c r="L43">
        <v>2.7214</v>
      </c>
    </row>
    <row r="44" spans="1:12" x14ac:dyDescent="0.3">
      <c r="A44">
        <v>43</v>
      </c>
      <c r="B44" s="2" t="s">
        <v>39</v>
      </c>
      <c r="C44" s="2" t="s">
        <v>13</v>
      </c>
      <c r="D44" s="2" t="s">
        <v>16</v>
      </c>
      <c r="E44" s="3">
        <v>2</v>
      </c>
      <c r="F44">
        <v>0</v>
      </c>
      <c r="G44">
        <v>20.8748</v>
      </c>
      <c r="H44">
        <v>0</v>
      </c>
      <c r="I44">
        <v>17.151199999999999</v>
      </c>
      <c r="J44">
        <v>0</v>
      </c>
      <c r="K44">
        <v>1.706</v>
      </c>
      <c r="L44">
        <v>2.0379999999999998</v>
      </c>
    </row>
    <row r="45" spans="1:12" x14ac:dyDescent="0.3">
      <c r="A45">
        <v>44</v>
      </c>
      <c r="B45" s="2" t="s">
        <v>40</v>
      </c>
      <c r="C45" s="2" t="s">
        <v>13</v>
      </c>
      <c r="D45" s="2" t="s">
        <v>16</v>
      </c>
      <c r="E45" s="3">
        <v>2</v>
      </c>
      <c r="F45">
        <v>0</v>
      </c>
      <c r="G45">
        <v>20.145399999999999</v>
      </c>
      <c r="H45">
        <v>0</v>
      </c>
      <c r="I45">
        <v>18.024999999999999</v>
      </c>
      <c r="J45">
        <v>0</v>
      </c>
      <c r="K45">
        <v>1.6172</v>
      </c>
      <c r="L45">
        <v>2.8772000000000002</v>
      </c>
    </row>
    <row r="46" spans="1:12" x14ac:dyDescent="0.3">
      <c r="A46">
        <v>45</v>
      </c>
      <c r="B46" s="2" t="s">
        <v>90</v>
      </c>
      <c r="C46" s="2" t="s">
        <v>13</v>
      </c>
      <c r="D46" s="2" t="s">
        <v>69</v>
      </c>
      <c r="E46" s="3">
        <v>2</v>
      </c>
      <c r="F46">
        <v>0</v>
      </c>
      <c r="G46">
        <v>27.5366</v>
      </c>
      <c r="H46">
        <v>0</v>
      </c>
      <c r="I46">
        <v>4.5682</v>
      </c>
      <c r="J46">
        <v>0</v>
      </c>
      <c r="K46">
        <v>1.3735999999999999</v>
      </c>
      <c r="L46">
        <v>2.6404000000000001</v>
      </c>
    </row>
    <row r="47" spans="1:12" x14ac:dyDescent="0.3">
      <c r="A47">
        <v>46</v>
      </c>
      <c r="B47" s="2" t="s">
        <v>91</v>
      </c>
      <c r="C47" s="2" t="s">
        <v>13</v>
      </c>
      <c r="D47" s="2" t="s">
        <v>69</v>
      </c>
      <c r="E47" s="3">
        <v>2</v>
      </c>
      <c r="F47">
        <v>0</v>
      </c>
      <c r="G47">
        <v>27.908999999999999</v>
      </c>
      <c r="H47">
        <v>0</v>
      </c>
      <c r="I47">
        <v>5.1627999999999998</v>
      </c>
      <c r="J47">
        <v>0</v>
      </c>
      <c r="K47">
        <v>1.3694</v>
      </c>
      <c r="L47">
        <v>2.5089999999999999</v>
      </c>
    </row>
    <row r="48" spans="1:12" x14ac:dyDescent="0.3">
      <c r="A48">
        <v>47</v>
      </c>
      <c r="B48" s="2" t="s">
        <v>92</v>
      </c>
      <c r="C48" s="2" t="s">
        <v>13</v>
      </c>
      <c r="D48" s="2" t="s">
        <v>69</v>
      </c>
      <c r="E48" s="3">
        <v>2</v>
      </c>
      <c r="F48">
        <v>0</v>
      </c>
      <c r="G48">
        <v>27.9</v>
      </c>
      <c r="H48">
        <v>0</v>
      </c>
      <c r="I48">
        <v>4.9802</v>
      </c>
      <c r="J48">
        <v>0</v>
      </c>
      <c r="K48">
        <v>1.4514</v>
      </c>
      <c r="L48">
        <v>2.3258000000000001</v>
      </c>
    </row>
    <row r="49" spans="1:12" x14ac:dyDescent="0.3">
      <c r="A49">
        <v>48</v>
      </c>
      <c r="B49" s="2" t="s">
        <v>42</v>
      </c>
      <c r="C49" s="2">
        <v>33</v>
      </c>
      <c r="D49" s="2" t="s">
        <v>16</v>
      </c>
      <c r="E49" s="3">
        <v>2</v>
      </c>
      <c r="F49">
        <v>0</v>
      </c>
      <c r="G49">
        <v>2.48</v>
      </c>
      <c r="H49">
        <v>0</v>
      </c>
      <c r="I49">
        <v>57.804200000000002</v>
      </c>
      <c r="J49">
        <v>0</v>
      </c>
      <c r="K49">
        <v>1.7208000000000001</v>
      </c>
      <c r="L49">
        <v>3.0125999999999999</v>
      </c>
    </row>
    <row r="50" spans="1:12" x14ac:dyDescent="0.3">
      <c r="A50">
        <v>49</v>
      </c>
      <c r="B50" s="2" t="s">
        <v>43</v>
      </c>
      <c r="C50" s="2">
        <v>33</v>
      </c>
      <c r="D50" s="2" t="s">
        <v>16</v>
      </c>
      <c r="E50" s="3">
        <v>2</v>
      </c>
      <c r="F50">
        <v>0</v>
      </c>
      <c r="G50">
        <v>1.1934</v>
      </c>
      <c r="H50">
        <v>0</v>
      </c>
      <c r="I50">
        <v>48.7104</v>
      </c>
      <c r="J50">
        <v>0</v>
      </c>
      <c r="K50">
        <v>1.3564000000000001</v>
      </c>
      <c r="L50">
        <v>2.9304000000000001</v>
      </c>
    </row>
    <row r="51" spans="1:12" x14ac:dyDescent="0.3">
      <c r="A51">
        <v>50</v>
      </c>
      <c r="B51" s="2" t="s">
        <v>44</v>
      </c>
      <c r="C51" s="2">
        <v>33</v>
      </c>
      <c r="D51" s="2" t="s">
        <v>16</v>
      </c>
      <c r="E51" s="3">
        <v>2</v>
      </c>
      <c r="F51">
        <v>0</v>
      </c>
      <c r="G51">
        <v>1.3116000000000001</v>
      </c>
      <c r="H51">
        <v>0</v>
      </c>
      <c r="I51">
        <v>49.027000000000001</v>
      </c>
      <c r="J51">
        <v>0</v>
      </c>
      <c r="K51">
        <v>1.4154</v>
      </c>
      <c r="L51">
        <v>2.6682000000000001</v>
      </c>
    </row>
    <row r="52" spans="1:12" x14ac:dyDescent="0.3">
      <c r="A52">
        <v>51</v>
      </c>
      <c r="B52" s="2" t="s">
        <v>93</v>
      </c>
      <c r="C52" s="2">
        <v>33</v>
      </c>
      <c r="D52" s="2" t="s">
        <v>69</v>
      </c>
      <c r="E52" s="3">
        <v>2</v>
      </c>
      <c r="F52">
        <v>0.02</v>
      </c>
      <c r="G52">
        <v>0</v>
      </c>
      <c r="H52">
        <v>9.9599999999999994E-2</v>
      </c>
      <c r="I52">
        <v>49.792000000000002</v>
      </c>
      <c r="J52">
        <v>0.36940000000000001</v>
      </c>
      <c r="K52">
        <v>1.6215999999999999</v>
      </c>
      <c r="L52">
        <v>2.7435999999999998</v>
      </c>
    </row>
    <row r="53" spans="1:12" x14ac:dyDescent="0.3">
      <c r="A53">
        <v>52</v>
      </c>
      <c r="B53" s="2" t="s">
        <v>94</v>
      </c>
      <c r="C53" s="2">
        <v>33</v>
      </c>
      <c r="D53" s="2" t="s">
        <v>69</v>
      </c>
      <c r="E53" s="3">
        <v>2</v>
      </c>
      <c r="F53">
        <v>2.5600000000000001E-2</v>
      </c>
      <c r="G53">
        <v>7.1999999999999998E-3</v>
      </c>
      <c r="H53">
        <v>8.1600000000000006E-2</v>
      </c>
      <c r="I53">
        <v>49.363599999999998</v>
      </c>
      <c r="J53">
        <v>0.40679999999999999</v>
      </c>
      <c r="K53">
        <v>1.6214</v>
      </c>
      <c r="L53">
        <v>3.4121999999999999</v>
      </c>
    </row>
    <row r="54" spans="1:12" x14ac:dyDescent="0.3">
      <c r="A54">
        <v>53</v>
      </c>
      <c r="B54" s="2" t="s">
        <v>95</v>
      </c>
      <c r="C54" s="2">
        <v>33</v>
      </c>
      <c r="D54" s="2" t="s">
        <v>69</v>
      </c>
      <c r="E54" s="3">
        <v>2</v>
      </c>
      <c r="F54">
        <v>2.5999999999999999E-2</v>
      </c>
      <c r="G54">
        <v>0</v>
      </c>
      <c r="H54">
        <v>0.1168</v>
      </c>
      <c r="I54">
        <v>53.6556</v>
      </c>
      <c r="J54">
        <v>0.60260000000000002</v>
      </c>
      <c r="K54">
        <v>1.706</v>
      </c>
      <c r="L54">
        <v>3.3532000000000002</v>
      </c>
    </row>
    <row r="55" spans="1:12" x14ac:dyDescent="0.3">
      <c r="A55">
        <v>54</v>
      </c>
      <c r="B55" s="2" t="s">
        <v>48</v>
      </c>
      <c r="C55" s="2" t="s">
        <v>8</v>
      </c>
      <c r="D55" s="2" t="s">
        <v>16</v>
      </c>
      <c r="E55" s="3">
        <v>6</v>
      </c>
      <c r="F55">
        <v>2.5600000000000001E-2</v>
      </c>
      <c r="G55">
        <v>8.5755999999999997</v>
      </c>
      <c r="H55">
        <v>0</v>
      </c>
      <c r="I55">
        <v>36.605800000000002</v>
      </c>
      <c r="J55">
        <v>0</v>
      </c>
      <c r="K55">
        <v>1.6912</v>
      </c>
      <c r="L55">
        <v>2.9222000000000001</v>
      </c>
    </row>
    <row r="56" spans="1:12" x14ac:dyDescent="0.3">
      <c r="A56">
        <v>55</v>
      </c>
      <c r="B56" s="2" t="s">
        <v>49</v>
      </c>
      <c r="C56" s="2" t="s">
        <v>8</v>
      </c>
      <c r="D56" s="2" t="s">
        <v>16</v>
      </c>
      <c r="E56" s="3">
        <v>6</v>
      </c>
      <c r="F56">
        <v>2.92E-2</v>
      </c>
      <c r="G56">
        <v>8.4085999999999999</v>
      </c>
      <c r="H56">
        <v>0</v>
      </c>
      <c r="I56">
        <v>37.024999999999999</v>
      </c>
      <c r="J56">
        <v>0</v>
      </c>
      <c r="K56">
        <v>1.6886000000000001</v>
      </c>
      <c r="L56">
        <v>3.3268</v>
      </c>
    </row>
    <row r="57" spans="1:12" x14ac:dyDescent="0.3">
      <c r="A57">
        <v>56</v>
      </c>
      <c r="B57" s="2" t="s">
        <v>50</v>
      </c>
      <c r="C57" s="2" t="s">
        <v>8</v>
      </c>
      <c r="D57" s="2" t="s">
        <v>16</v>
      </c>
      <c r="E57" s="3">
        <v>6</v>
      </c>
      <c r="F57">
        <v>2.3599999999999999E-2</v>
      </c>
      <c r="G57">
        <v>8.4803999999999995</v>
      </c>
      <c r="H57">
        <v>0</v>
      </c>
      <c r="I57">
        <v>37.673400000000001</v>
      </c>
      <c r="J57">
        <v>0</v>
      </c>
      <c r="K57">
        <v>1.6966000000000001</v>
      </c>
      <c r="L57">
        <v>2.9251999999999998</v>
      </c>
    </row>
    <row r="58" spans="1:12" x14ac:dyDescent="0.3">
      <c r="A58">
        <v>57</v>
      </c>
      <c r="B58" s="2" t="s">
        <v>51</v>
      </c>
      <c r="C58" s="2" t="s">
        <v>8</v>
      </c>
      <c r="D58" s="2" t="s">
        <v>16</v>
      </c>
      <c r="E58" s="3">
        <v>6</v>
      </c>
      <c r="F58">
        <v>2.86E-2</v>
      </c>
      <c r="G58">
        <v>7.9241999999999999</v>
      </c>
      <c r="H58">
        <v>0</v>
      </c>
      <c r="I58">
        <v>38.546399999999998</v>
      </c>
      <c r="J58">
        <v>0</v>
      </c>
      <c r="K58">
        <v>1.8513999999999999</v>
      </c>
      <c r="L58">
        <v>2.9079999999999999</v>
      </c>
    </row>
    <row r="59" spans="1:12" x14ac:dyDescent="0.3">
      <c r="A59">
        <v>58</v>
      </c>
      <c r="B59" s="2" t="s">
        <v>99</v>
      </c>
      <c r="C59" s="2" t="s">
        <v>8</v>
      </c>
      <c r="D59" s="2" t="s">
        <v>69</v>
      </c>
      <c r="E59" s="3">
        <v>6</v>
      </c>
      <c r="F59">
        <v>2.4E-2</v>
      </c>
      <c r="G59">
        <v>25.927</v>
      </c>
      <c r="H59">
        <v>0</v>
      </c>
      <c r="I59">
        <v>6.5468000000000002</v>
      </c>
      <c r="J59">
        <v>0</v>
      </c>
      <c r="K59">
        <v>1.3340000000000001</v>
      </c>
      <c r="L59">
        <v>2.4977999999999998</v>
      </c>
    </row>
    <row r="60" spans="1:12" x14ac:dyDescent="0.3">
      <c r="A60">
        <v>59</v>
      </c>
      <c r="B60" s="2" t="s">
        <v>100</v>
      </c>
      <c r="C60" s="2" t="s">
        <v>8</v>
      </c>
      <c r="D60" s="2" t="s">
        <v>69</v>
      </c>
      <c r="E60" s="3">
        <v>6</v>
      </c>
      <c r="F60">
        <v>2.5999999999999999E-2</v>
      </c>
      <c r="G60">
        <v>26.247399999999999</v>
      </c>
      <c r="H60">
        <v>0</v>
      </c>
      <c r="I60">
        <v>6.8710000000000004</v>
      </c>
      <c r="J60">
        <v>0</v>
      </c>
      <c r="K60">
        <v>1.4694</v>
      </c>
      <c r="L60">
        <v>3.2315999999999998</v>
      </c>
    </row>
    <row r="61" spans="1:12" x14ac:dyDescent="0.3">
      <c r="A61">
        <v>60</v>
      </c>
      <c r="B61" s="2" t="s">
        <v>101</v>
      </c>
      <c r="C61" s="2" t="s">
        <v>8</v>
      </c>
      <c r="D61" s="2" t="s">
        <v>69</v>
      </c>
      <c r="E61" s="3">
        <v>6</v>
      </c>
      <c r="F61">
        <v>2.5999999999999999E-2</v>
      </c>
      <c r="G61">
        <v>24.4724</v>
      </c>
      <c r="H61">
        <v>0</v>
      </c>
      <c r="I61">
        <v>7.3902000000000001</v>
      </c>
      <c r="J61">
        <v>0</v>
      </c>
      <c r="K61">
        <v>1.4545999999999999</v>
      </c>
      <c r="L61">
        <v>2.5268000000000002</v>
      </c>
    </row>
    <row r="62" spans="1:12" x14ac:dyDescent="0.3">
      <c r="A62">
        <v>61</v>
      </c>
      <c r="B62" s="2" t="s">
        <v>102</v>
      </c>
      <c r="C62" s="2" t="s">
        <v>8</v>
      </c>
      <c r="D62" s="2" t="s">
        <v>69</v>
      </c>
      <c r="E62" s="3">
        <v>6</v>
      </c>
      <c r="F62">
        <v>1.78E-2</v>
      </c>
      <c r="G62">
        <v>16.713799999999999</v>
      </c>
      <c r="H62">
        <v>0</v>
      </c>
      <c r="I62">
        <v>20.948399999999999</v>
      </c>
      <c r="J62">
        <v>0</v>
      </c>
      <c r="K62">
        <v>1.4822</v>
      </c>
      <c r="L62">
        <v>2.5484</v>
      </c>
    </row>
    <row r="63" spans="1:12" x14ac:dyDescent="0.3">
      <c r="A63">
        <v>62</v>
      </c>
      <c r="B63" s="2" t="s">
        <v>52</v>
      </c>
      <c r="C63" s="2" t="s">
        <v>11</v>
      </c>
      <c r="D63" s="2" t="s">
        <v>16</v>
      </c>
      <c r="E63" s="3">
        <v>6</v>
      </c>
      <c r="F63">
        <v>0</v>
      </c>
      <c r="G63">
        <v>1.5250000000000001E-2</v>
      </c>
      <c r="H63">
        <v>0.11749999999999999</v>
      </c>
      <c r="I63">
        <v>55.679000000000002</v>
      </c>
      <c r="J63">
        <v>0</v>
      </c>
      <c r="K63">
        <v>2.16025</v>
      </c>
      <c r="L63">
        <v>2.9335</v>
      </c>
    </row>
    <row r="64" spans="1:12" x14ac:dyDescent="0.3">
      <c r="A64">
        <v>63</v>
      </c>
      <c r="B64" s="2" t="s">
        <v>53</v>
      </c>
      <c r="C64" s="2" t="s">
        <v>11</v>
      </c>
      <c r="D64" s="2" t="s">
        <v>16</v>
      </c>
      <c r="E64" s="3">
        <v>6</v>
      </c>
      <c r="F64">
        <v>0</v>
      </c>
      <c r="G64">
        <v>1.6500000000000001E-2</v>
      </c>
      <c r="H64">
        <v>0.12125</v>
      </c>
      <c r="I64">
        <v>55.212000000000003</v>
      </c>
      <c r="J64">
        <v>0</v>
      </c>
      <c r="K64">
        <v>2.0627499999999999</v>
      </c>
      <c r="L64">
        <v>2.7072500000000002</v>
      </c>
    </row>
    <row r="65" spans="1:12" x14ac:dyDescent="0.3">
      <c r="A65">
        <v>64</v>
      </c>
      <c r="B65" s="2" t="s">
        <v>54</v>
      </c>
      <c r="C65" s="2" t="s">
        <v>11</v>
      </c>
      <c r="D65" s="2" t="s">
        <v>16</v>
      </c>
      <c r="E65" s="3">
        <v>6</v>
      </c>
      <c r="F65">
        <v>2.7199999999999998E-2</v>
      </c>
      <c r="G65">
        <v>2.1600000000000001E-2</v>
      </c>
      <c r="H65">
        <v>0.12379999999999999</v>
      </c>
      <c r="I65">
        <v>50.871200000000002</v>
      </c>
      <c r="J65">
        <v>0</v>
      </c>
      <c r="K65">
        <v>2.0352000000000001</v>
      </c>
      <c r="L65">
        <v>2.831</v>
      </c>
    </row>
    <row r="66" spans="1:12" x14ac:dyDescent="0.3">
      <c r="A66">
        <v>65</v>
      </c>
      <c r="B66" s="2" t="s">
        <v>55</v>
      </c>
      <c r="C66" s="2" t="s">
        <v>11</v>
      </c>
      <c r="D66" s="2" t="s">
        <v>16</v>
      </c>
      <c r="E66" s="3">
        <v>6</v>
      </c>
      <c r="F66">
        <v>0.02</v>
      </c>
      <c r="G66">
        <v>2.0199999999999999E-2</v>
      </c>
      <c r="H66">
        <v>0.1066</v>
      </c>
      <c r="I66">
        <v>50.473199999999999</v>
      </c>
      <c r="J66">
        <v>0</v>
      </c>
      <c r="K66">
        <v>2.105</v>
      </c>
      <c r="L66">
        <v>2.8698000000000001</v>
      </c>
    </row>
    <row r="67" spans="1:12" x14ac:dyDescent="0.3">
      <c r="A67">
        <v>66</v>
      </c>
      <c r="B67" s="2" t="s">
        <v>103</v>
      </c>
      <c r="C67" s="2" t="s">
        <v>11</v>
      </c>
      <c r="D67" s="2" t="s">
        <v>69</v>
      </c>
      <c r="E67" s="3">
        <v>6</v>
      </c>
      <c r="F67">
        <v>2.9399999999999999E-2</v>
      </c>
      <c r="G67">
        <v>0</v>
      </c>
      <c r="H67">
        <v>0.13120000000000001</v>
      </c>
      <c r="I67">
        <v>49.773400000000002</v>
      </c>
      <c r="J67">
        <v>0.55500000000000005</v>
      </c>
      <c r="K67">
        <v>1.5391999999999999</v>
      </c>
      <c r="L67">
        <v>2.8248000000000002</v>
      </c>
    </row>
    <row r="68" spans="1:12" x14ac:dyDescent="0.3">
      <c r="A68">
        <v>67</v>
      </c>
      <c r="B68" s="2" t="s">
        <v>104</v>
      </c>
      <c r="C68" s="2" t="s">
        <v>11</v>
      </c>
      <c r="D68" s="2" t="s">
        <v>69</v>
      </c>
      <c r="E68" s="3">
        <v>6</v>
      </c>
      <c r="F68">
        <v>2.9399999999999999E-2</v>
      </c>
      <c r="G68">
        <v>0</v>
      </c>
      <c r="H68">
        <v>0.17399999999999999</v>
      </c>
      <c r="I68">
        <v>47.0578</v>
      </c>
      <c r="J68">
        <v>0.52059999999999995</v>
      </c>
      <c r="K68">
        <v>1.4128000000000001</v>
      </c>
      <c r="L68">
        <v>3.0695999999999999</v>
      </c>
    </row>
    <row r="69" spans="1:12" x14ac:dyDescent="0.3">
      <c r="A69">
        <v>68</v>
      </c>
      <c r="B69" s="2" t="s">
        <v>105</v>
      </c>
      <c r="C69" s="2" t="s">
        <v>11</v>
      </c>
      <c r="D69" s="2" t="s">
        <v>69</v>
      </c>
      <c r="E69" s="3">
        <v>6</v>
      </c>
      <c r="F69">
        <v>2.6599999999999999E-2</v>
      </c>
      <c r="G69">
        <v>29.762799999999999</v>
      </c>
      <c r="H69">
        <v>6.2399999999999997E-2</v>
      </c>
      <c r="I69">
        <v>0.15</v>
      </c>
      <c r="J69">
        <v>0</v>
      </c>
      <c r="K69">
        <v>1.3131999999999999</v>
      </c>
      <c r="L69">
        <v>2.6072000000000002</v>
      </c>
    </row>
    <row r="70" spans="1:12" x14ac:dyDescent="0.3">
      <c r="A70">
        <v>69</v>
      </c>
      <c r="B70" s="2" t="s">
        <v>106</v>
      </c>
      <c r="C70" s="2" t="s">
        <v>11</v>
      </c>
      <c r="D70" s="2" t="s">
        <v>69</v>
      </c>
      <c r="E70" s="3">
        <v>6</v>
      </c>
      <c r="F70">
        <v>3.1E-2</v>
      </c>
      <c r="G70">
        <v>7.4000000000000003E-3</v>
      </c>
      <c r="H70">
        <v>0.1348</v>
      </c>
      <c r="I70">
        <v>48.613799999999998</v>
      </c>
      <c r="J70">
        <v>0.39639999999999997</v>
      </c>
      <c r="K70">
        <v>1.4328000000000001</v>
      </c>
      <c r="L70">
        <v>3.0415999999999999</v>
      </c>
    </row>
    <row r="71" spans="1:12" x14ac:dyDescent="0.3">
      <c r="A71">
        <v>70</v>
      </c>
      <c r="B71" s="2" t="s">
        <v>56</v>
      </c>
      <c r="C71" s="2" t="s">
        <v>13</v>
      </c>
      <c r="D71" s="2" t="s">
        <v>16</v>
      </c>
      <c r="E71" s="3">
        <v>6</v>
      </c>
      <c r="F71">
        <v>2.5399999999999999E-2</v>
      </c>
      <c r="G71">
        <v>5.4962</v>
      </c>
      <c r="H71">
        <v>0.114</v>
      </c>
      <c r="I71">
        <v>40.6036</v>
      </c>
      <c r="J71">
        <v>0</v>
      </c>
      <c r="K71">
        <v>1.7652000000000001</v>
      </c>
      <c r="L71">
        <v>2.3504</v>
      </c>
    </row>
    <row r="72" spans="1:12" x14ac:dyDescent="0.3">
      <c r="A72">
        <v>71</v>
      </c>
      <c r="B72" s="2" t="s">
        <v>57</v>
      </c>
      <c r="C72" s="2" t="s">
        <v>13</v>
      </c>
      <c r="D72" s="2" t="s">
        <v>16</v>
      </c>
      <c r="E72" s="3">
        <v>6</v>
      </c>
      <c r="F72">
        <v>2.2200000000000001E-2</v>
      </c>
      <c r="G72">
        <v>5.2624000000000004</v>
      </c>
      <c r="H72">
        <v>7.7799999999999994E-2</v>
      </c>
      <c r="I72">
        <v>41.327399999999997</v>
      </c>
      <c r="J72">
        <v>0</v>
      </c>
      <c r="K72">
        <v>1.6728000000000001</v>
      </c>
      <c r="L72">
        <v>2.8435999999999999</v>
      </c>
    </row>
    <row r="73" spans="1:12" x14ac:dyDescent="0.3">
      <c r="A73">
        <v>72</v>
      </c>
      <c r="B73" s="2" t="s">
        <v>58</v>
      </c>
      <c r="C73" s="2" t="s">
        <v>13</v>
      </c>
      <c r="D73" s="2" t="s">
        <v>16</v>
      </c>
      <c r="E73" s="3">
        <v>6</v>
      </c>
      <c r="F73">
        <v>2.3199999999999998E-2</v>
      </c>
      <c r="G73">
        <v>5.4694000000000003</v>
      </c>
      <c r="H73">
        <v>0.1424</v>
      </c>
      <c r="I73">
        <v>40.095599999999997</v>
      </c>
      <c r="J73">
        <v>0</v>
      </c>
      <c r="K73">
        <v>1.6950000000000001</v>
      </c>
      <c r="L73">
        <v>2.8401999999999998</v>
      </c>
    </row>
    <row r="74" spans="1:12" x14ac:dyDescent="0.3">
      <c r="A74">
        <v>73</v>
      </c>
      <c r="B74" s="2" t="s">
        <v>59</v>
      </c>
      <c r="C74" s="2" t="s">
        <v>13</v>
      </c>
      <c r="D74" s="2" t="s">
        <v>16</v>
      </c>
      <c r="E74" s="3">
        <v>6</v>
      </c>
      <c r="F74">
        <v>2.3800000000000002E-2</v>
      </c>
      <c r="G74">
        <v>5.2186000000000003</v>
      </c>
      <c r="H74">
        <v>0.13400000000000001</v>
      </c>
      <c r="I74">
        <v>40.744799999999998</v>
      </c>
      <c r="J74">
        <v>0</v>
      </c>
      <c r="K74">
        <v>1.63</v>
      </c>
      <c r="L74">
        <v>2.4491999999999998</v>
      </c>
    </row>
    <row r="75" spans="1:12" x14ac:dyDescent="0.3">
      <c r="A75">
        <v>74</v>
      </c>
      <c r="B75" s="2" t="s">
        <v>107</v>
      </c>
      <c r="C75" s="2" t="s">
        <v>13</v>
      </c>
      <c r="D75" s="2" t="s">
        <v>69</v>
      </c>
      <c r="E75" s="3">
        <v>6</v>
      </c>
      <c r="F75">
        <v>2.9600000000000001E-2</v>
      </c>
      <c r="G75">
        <v>22.1142</v>
      </c>
      <c r="H75">
        <v>0</v>
      </c>
      <c r="I75">
        <v>12.6812</v>
      </c>
      <c r="J75">
        <v>0</v>
      </c>
      <c r="K75">
        <v>1.4532</v>
      </c>
      <c r="L75">
        <v>1.7518</v>
      </c>
    </row>
    <row r="76" spans="1:12" x14ac:dyDescent="0.3">
      <c r="A76">
        <v>75</v>
      </c>
      <c r="B76" s="2" t="s">
        <v>108</v>
      </c>
      <c r="C76" s="2" t="s">
        <v>13</v>
      </c>
      <c r="D76" s="2" t="s">
        <v>69</v>
      </c>
      <c r="E76" s="3">
        <v>6</v>
      </c>
      <c r="F76">
        <v>2.5600000000000001E-2</v>
      </c>
      <c r="G76">
        <v>22.486999999999998</v>
      </c>
      <c r="H76">
        <v>0</v>
      </c>
      <c r="I76">
        <v>12.090199999999999</v>
      </c>
      <c r="J76">
        <v>0</v>
      </c>
      <c r="K76">
        <v>1.5476000000000001</v>
      </c>
      <c r="L76">
        <v>2.5973999999999999</v>
      </c>
    </row>
    <row r="77" spans="1:12" x14ac:dyDescent="0.3">
      <c r="A77">
        <v>76</v>
      </c>
      <c r="B77" s="2" t="s">
        <v>109</v>
      </c>
      <c r="C77" s="2" t="s">
        <v>13</v>
      </c>
      <c r="D77" s="2" t="s">
        <v>69</v>
      </c>
      <c r="E77" s="3">
        <v>6</v>
      </c>
      <c r="F77">
        <v>1.34E-2</v>
      </c>
      <c r="G77">
        <v>22.810600000000001</v>
      </c>
      <c r="H77">
        <v>0</v>
      </c>
      <c r="I77">
        <v>11.0624</v>
      </c>
      <c r="J77">
        <v>0</v>
      </c>
      <c r="K77">
        <v>1.4086000000000001</v>
      </c>
      <c r="L77">
        <v>2.7505999999999999</v>
      </c>
    </row>
    <row r="78" spans="1:12" x14ac:dyDescent="0.3">
      <c r="A78">
        <v>77</v>
      </c>
      <c r="B78" s="2" t="s">
        <v>110</v>
      </c>
      <c r="C78" s="2" t="s">
        <v>13</v>
      </c>
      <c r="D78" s="2" t="s">
        <v>69</v>
      </c>
      <c r="E78" s="3">
        <v>6</v>
      </c>
      <c r="F78">
        <v>2.1000000000000001E-2</v>
      </c>
      <c r="G78">
        <v>21.961400000000001</v>
      </c>
      <c r="H78">
        <v>0</v>
      </c>
      <c r="I78">
        <v>12.567</v>
      </c>
      <c r="J78">
        <v>0</v>
      </c>
      <c r="K78">
        <v>1.524</v>
      </c>
      <c r="L78">
        <v>2.5488</v>
      </c>
    </row>
    <row r="79" spans="1:12" x14ac:dyDescent="0.3">
      <c r="A79">
        <v>78</v>
      </c>
      <c r="B79" s="2" t="s">
        <v>60</v>
      </c>
      <c r="C79" s="2">
        <v>33</v>
      </c>
      <c r="D79" s="2" t="s">
        <v>16</v>
      </c>
      <c r="E79" s="3">
        <v>6</v>
      </c>
      <c r="F79">
        <v>2.4400000000000002E-2</v>
      </c>
      <c r="G79">
        <v>1.7000000000000001E-2</v>
      </c>
      <c r="H79">
        <v>7.5800000000000006E-2</v>
      </c>
      <c r="I79">
        <v>50.648800000000001</v>
      </c>
      <c r="J79">
        <v>0</v>
      </c>
      <c r="K79">
        <v>2.0973999999999999</v>
      </c>
      <c r="L79">
        <v>2.0246</v>
      </c>
    </row>
    <row r="80" spans="1:12" x14ac:dyDescent="0.3">
      <c r="A80">
        <v>79</v>
      </c>
      <c r="B80" s="2" t="s">
        <v>61</v>
      </c>
      <c r="C80" s="2">
        <v>33</v>
      </c>
      <c r="D80" s="2" t="s">
        <v>16</v>
      </c>
      <c r="E80" s="3">
        <v>6</v>
      </c>
      <c r="F80">
        <v>2.7199999999999998E-2</v>
      </c>
      <c r="G80">
        <v>1.5599999999999999E-2</v>
      </c>
      <c r="H80">
        <v>0</v>
      </c>
      <c r="I80">
        <v>51.114400000000003</v>
      </c>
      <c r="J80">
        <v>0</v>
      </c>
      <c r="K80">
        <v>2.0830000000000002</v>
      </c>
      <c r="L80">
        <v>3.1368</v>
      </c>
    </row>
    <row r="81" spans="1:12" x14ac:dyDescent="0.3">
      <c r="A81">
        <v>80</v>
      </c>
      <c r="B81" s="2" t="s">
        <v>62</v>
      </c>
      <c r="C81" s="2">
        <v>33</v>
      </c>
      <c r="D81" s="2" t="s">
        <v>16</v>
      </c>
      <c r="E81" s="3">
        <v>6</v>
      </c>
      <c r="F81">
        <v>2.0799999999999999E-2</v>
      </c>
      <c r="G81">
        <v>1.9199999999999998E-2</v>
      </c>
      <c r="H81">
        <v>7.5399999999999995E-2</v>
      </c>
      <c r="I81">
        <v>53.063400000000001</v>
      </c>
      <c r="J81">
        <v>0</v>
      </c>
      <c r="K81">
        <v>2.0903999999999998</v>
      </c>
      <c r="L81">
        <v>2.8776000000000002</v>
      </c>
    </row>
    <row r="82" spans="1:12" x14ac:dyDescent="0.3">
      <c r="A82">
        <v>81</v>
      </c>
      <c r="B82" s="2" t="s">
        <v>63</v>
      </c>
      <c r="C82" s="2">
        <v>33</v>
      </c>
      <c r="D82" s="2" t="s">
        <v>16</v>
      </c>
      <c r="E82" s="3">
        <v>6</v>
      </c>
      <c r="F82">
        <v>2.5399999999999999E-2</v>
      </c>
      <c r="G82">
        <v>2.12E-2</v>
      </c>
      <c r="H82">
        <v>7.1599999999999997E-2</v>
      </c>
      <c r="I82">
        <v>51.744999999999997</v>
      </c>
      <c r="J82">
        <v>0</v>
      </c>
      <c r="K82">
        <v>1.9134</v>
      </c>
      <c r="L82">
        <v>2.8757999999999999</v>
      </c>
    </row>
    <row r="83" spans="1:12" x14ac:dyDescent="0.3">
      <c r="A83">
        <v>82</v>
      </c>
      <c r="B83" s="2" t="s">
        <v>111</v>
      </c>
      <c r="C83" s="2">
        <v>33</v>
      </c>
      <c r="D83" s="2" t="s">
        <v>69</v>
      </c>
      <c r="E83" s="3">
        <v>6</v>
      </c>
      <c r="F83">
        <v>2.1600000000000001E-2</v>
      </c>
      <c r="G83">
        <v>0</v>
      </c>
      <c r="H83">
        <v>0.1014</v>
      </c>
      <c r="I83">
        <v>48.505000000000003</v>
      </c>
      <c r="J83">
        <v>0.49580000000000002</v>
      </c>
      <c r="K83">
        <v>1.5085999999999999</v>
      </c>
      <c r="L83">
        <v>2.0072000000000001</v>
      </c>
    </row>
    <row r="84" spans="1:12" x14ac:dyDescent="0.3">
      <c r="A84">
        <v>83</v>
      </c>
      <c r="B84" s="2" t="s">
        <v>112</v>
      </c>
      <c r="C84" s="2">
        <v>33</v>
      </c>
      <c r="D84" s="2" t="s">
        <v>69</v>
      </c>
      <c r="E84" s="3">
        <v>6</v>
      </c>
      <c r="F84">
        <v>2.7799999999999998E-2</v>
      </c>
      <c r="G84">
        <v>0</v>
      </c>
      <c r="H84">
        <v>7.6999999999999999E-2</v>
      </c>
      <c r="I84">
        <v>49.157200000000003</v>
      </c>
      <c r="J84">
        <v>0.55520000000000003</v>
      </c>
      <c r="K84">
        <v>1.65</v>
      </c>
      <c r="L84">
        <v>3.0918000000000001</v>
      </c>
    </row>
    <row r="85" spans="1:12" x14ac:dyDescent="0.3">
      <c r="A85">
        <v>84</v>
      </c>
      <c r="B85" s="2" t="s">
        <v>113</v>
      </c>
      <c r="C85" s="2">
        <v>33</v>
      </c>
      <c r="D85" s="2" t="s">
        <v>69</v>
      </c>
      <c r="E85" s="3">
        <v>6</v>
      </c>
      <c r="F85">
        <v>2.7799999999999998E-2</v>
      </c>
      <c r="G85">
        <v>9.5999999999999992E-3</v>
      </c>
      <c r="H85">
        <v>9.4799999999999995E-2</v>
      </c>
      <c r="I85">
        <v>49.949599999999997</v>
      </c>
      <c r="J85">
        <v>0.51539999999999997</v>
      </c>
      <c r="K85">
        <v>1.665</v>
      </c>
      <c r="L85">
        <v>3.0257999999999998</v>
      </c>
    </row>
    <row r="86" spans="1:12" x14ac:dyDescent="0.3">
      <c r="A86">
        <v>85</v>
      </c>
      <c r="B86" s="2" t="s">
        <v>114</v>
      </c>
      <c r="C86" s="2">
        <v>33</v>
      </c>
      <c r="D86" s="2" t="s">
        <v>69</v>
      </c>
      <c r="E86" s="3">
        <v>6</v>
      </c>
      <c r="F86">
        <v>3.0800000000000001E-2</v>
      </c>
      <c r="G86">
        <v>8.8000000000000005E-3</v>
      </c>
      <c r="H86">
        <v>6.7000000000000004E-2</v>
      </c>
      <c r="I86">
        <v>50.392000000000003</v>
      </c>
      <c r="J86">
        <v>0.34379999999999999</v>
      </c>
      <c r="K86">
        <v>1.5664</v>
      </c>
      <c r="L86">
        <v>2.6776</v>
      </c>
    </row>
    <row r="87" spans="1:12" x14ac:dyDescent="0.3">
      <c r="A87">
        <v>86</v>
      </c>
      <c r="B87" s="2" t="s">
        <v>64</v>
      </c>
      <c r="C87" s="2" t="s">
        <v>29</v>
      </c>
      <c r="D87" s="2" t="s">
        <v>16</v>
      </c>
      <c r="E87" s="3">
        <v>6</v>
      </c>
      <c r="F87">
        <v>1.7600000000000001E-2</v>
      </c>
      <c r="G87">
        <v>29.5854</v>
      </c>
      <c r="H87">
        <v>8.9399999999999993E-2</v>
      </c>
      <c r="I87">
        <v>0.1416</v>
      </c>
      <c r="J87">
        <v>0</v>
      </c>
      <c r="K87">
        <v>1.2907999999999999</v>
      </c>
      <c r="L87">
        <v>2.2275999999999998</v>
      </c>
    </row>
    <row r="88" spans="1:12" x14ac:dyDescent="0.3">
      <c r="A88">
        <v>87</v>
      </c>
      <c r="B88" s="2" t="s">
        <v>65</v>
      </c>
      <c r="C88" s="2" t="s">
        <v>29</v>
      </c>
      <c r="D88" s="2" t="s">
        <v>16</v>
      </c>
      <c r="E88" s="3">
        <v>6</v>
      </c>
      <c r="F88">
        <v>2.24E-2</v>
      </c>
      <c r="G88">
        <v>29.7714</v>
      </c>
      <c r="H88">
        <v>7.2400000000000006E-2</v>
      </c>
      <c r="I88">
        <v>0.13980000000000001</v>
      </c>
      <c r="J88">
        <v>0</v>
      </c>
      <c r="K88">
        <v>1.2824</v>
      </c>
      <c r="L88">
        <v>2.7784</v>
      </c>
    </row>
    <row r="89" spans="1:12" x14ac:dyDescent="0.3">
      <c r="A89">
        <v>88</v>
      </c>
      <c r="B89" s="2" t="s">
        <v>66</v>
      </c>
      <c r="C89" s="2" t="s">
        <v>29</v>
      </c>
      <c r="D89" s="2" t="s">
        <v>16</v>
      </c>
      <c r="E89" s="3">
        <v>6</v>
      </c>
      <c r="F89">
        <v>1.6199999999999999E-2</v>
      </c>
      <c r="G89">
        <v>30.2226</v>
      </c>
      <c r="H89">
        <v>1.8200000000000001E-2</v>
      </c>
      <c r="I89">
        <v>0.18579999999999999</v>
      </c>
      <c r="J89">
        <v>0</v>
      </c>
      <c r="K89">
        <v>1.375</v>
      </c>
      <c r="L89">
        <v>2.4034</v>
      </c>
    </row>
    <row r="90" spans="1:12" x14ac:dyDescent="0.3">
      <c r="A90">
        <v>89</v>
      </c>
      <c r="B90" s="2" t="s">
        <v>67</v>
      </c>
      <c r="C90" s="2" t="s">
        <v>29</v>
      </c>
      <c r="D90" s="2" t="s">
        <v>16</v>
      </c>
      <c r="E90" s="3">
        <v>6</v>
      </c>
      <c r="F90">
        <v>2.98E-2</v>
      </c>
      <c r="G90">
        <v>0</v>
      </c>
      <c r="H90">
        <v>0.1396</v>
      </c>
      <c r="I90">
        <v>47.923200000000001</v>
      </c>
      <c r="J90">
        <v>0.3876</v>
      </c>
      <c r="K90">
        <v>1.5134000000000001</v>
      </c>
      <c r="L90">
        <v>2.6236000000000002</v>
      </c>
    </row>
    <row r="91" spans="1:12" x14ac:dyDescent="0.3">
      <c r="A91">
        <v>90</v>
      </c>
      <c r="B91" s="2" t="s">
        <v>115</v>
      </c>
      <c r="C91" s="2" t="s">
        <v>29</v>
      </c>
      <c r="D91" s="2" t="s">
        <v>69</v>
      </c>
      <c r="E91" s="3">
        <v>6</v>
      </c>
      <c r="F91">
        <v>2.5000000000000001E-2</v>
      </c>
      <c r="G91">
        <v>30.2376</v>
      </c>
      <c r="H91">
        <v>8.1000000000000003E-2</v>
      </c>
      <c r="I91">
        <v>0.18099999999999999</v>
      </c>
      <c r="J91">
        <v>0</v>
      </c>
      <c r="K91">
        <v>1.2427999999999999</v>
      </c>
      <c r="L91">
        <v>2.5708000000000002</v>
      </c>
    </row>
    <row r="92" spans="1:12" x14ac:dyDescent="0.3">
      <c r="A92">
        <v>91</v>
      </c>
      <c r="B92" s="2" t="s">
        <v>116</v>
      </c>
      <c r="C92" s="2" t="s">
        <v>29</v>
      </c>
      <c r="D92" s="2" t="s">
        <v>69</v>
      </c>
      <c r="E92" s="3">
        <v>6</v>
      </c>
      <c r="F92">
        <v>2.18E-2</v>
      </c>
      <c r="G92">
        <v>29.0504</v>
      </c>
      <c r="H92">
        <v>7.4800000000000005E-2</v>
      </c>
      <c r="I92">
        <v>0.2074</v>
      </c>
      <c r="J92">
        <v>0</v>
      </c>
      <c r="K92">
        <v>1.2254</v>
      </c>
      <c r="L92">
        <v>2.3010000000000002</v>
      </c>
    </row>
    <row r="93" spans="1:12" x14ac:dyDescent="0.3">
      <c r="A93">
        <v>92</v>
      </c>
      <c r="B93" s="2" t="s">
        <v>117</v>
      </c>
      <c r="C93" s="2" t="s">
        <v>29</v>
      </c>
      <c r="D93" s="2" t="s">
        <v>69</v>
      </c>
      <c r="E93" s="3">
        <v>6</v>
      </c>
      <c r="F93">
        <v>2.0199999999999999E-2</v>
      </c>
      <c r="G93">
        <v>29.028199999999998</v>
      </c>
      <c r="H93">
        <v>2.3E-2</v>
      </c>
      <c r="I93">
        <v>0.12939999999999999</v>
      </c>
      <c r="J93">
        <v>0</v>
      </c>
      <c r="K93">
        <v>1.1008</v>
      </c>
      <c r="L93">
        <v>2.9641999999999999</v>
      </c>
    </row>
    <row r="94" spans="1:12" x14ac:dyDescent="0.3">
      <c r="A94">
        <v>93</v>
      </c>
      <c r="B94" s="2" t="s">
        <v>118</v>
      </c>
      <c r="C94" s="2" t="s">
        <v>29</v>
      </c>
      <c r="D94" s="2" t="s">
        <v>69</v>
      </c>
      <c r="E94" s="3">
        <v>6</v>
      </c>
      <c r="F94">
        <v>2.06E-2</v>
      </c>
      <c r="G94">
        <v>29.0824</v>
      </c>
      <c r="H94">
        <v>4.5999999999999999E-2</v>
      </c>
      <c r="I94">
        <v>0.12939999999999999</v>
      </c>
      <c r="J94">
        <v>0</v>
      </c>
      <c r="K94">
        <v>1.2021999999999999</v>
      </c>
      <c r="L94">
        <v>2.5606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5"/>
  <sheetViews>
    <sheetView workbookViewId="0">
      <selection activeCell="J14" sqref="J14"/>
    </sheetView>
  </sheetViews>
  <sheetFormatPr defaultRowHeight="14.4" x14ac:dyDescent="0.3"/>
  <cols>
    <col min="1" max="1" width="12.6640625" bestFit="1" customWidth="1"/>
    <col min="2" max="2" width="9.88671875" bestFit="1" customWidth="1"/>
    <col min="3" max="3" width="15.5546875" bestFit="1" customWidth="1"/>
    <col min="4" max="4" width="12.5546875" bestFit="1" customWidth="1"/>
    <col min="5" max="5" width="6.5546875" bestFit="1" customWidth="1"/>
    <col min="6" max="6" width="9.88671875" bestFit="1" customWidth="1"/>
    <col min="7" max="7" width="8.6640625" bestFit="1" customWidth="1"/>
    <col min="8" max="8" width="7.33203125" bestFit="1" customWidth="1"/>
    <col min="9" max="9" width="12" bestFit="1" customWidth="1"/>
    <col min="10" max="10" width="13.109375" bestFit="1" customWidth="1"/>
    <col min="11" max="11" width="12" bestFit="1" customWidth="1"/>
    <col min="12" max="12" width="21" bestFit="1" customWidth="1"/>
    <col min="13" max="13" width="12" bestFit="1" customWidth="1"/>
    <col min="14" max="14" width="14.44140625" bestFit="1" customWidth="1"/>
    <col min="15" max="15" width="15.109375" bestFit="1" customWidth="1"/>
    <col min="16" max="16" width="12.44140625" bestFit="1" customWidth="1"/>
    <col min="17" max="21" width="12" bestFit="1" customWidth="1"/>
    <col min="22" max="22" width="13.6640625" bestFit="1" customWidth="1"/>
    <col min="23" max="23" width="12" bestFit="1" customWidth="1"/>
    <col min="24" max="24" width="12.44140625" bestFit="1" customWidth="1"/>
    <col min="25" max="25" width="12" bestFit="1" customWidth="1"/>
    <col min="26" max="26" width="16.109375" bestFit="1" customWidth="1"/>
    <col min="27" max="27" width="13.44140625" bestFit="1" customWidth="1"/>
  </cols>
  <sheetData>
    <row r="1" spans="1:27" x14ac:dyDescent="0.3">
      <c r="A1" t="s">
        <v>406</v>
      </c>
      <c r="B1" t="s">
        <v>229</v>
      </c>
      <c r="C1" t="s">
        <v>172</v>
      </c>
      <c r="D1" t="s">
        <v>230</v>
      </c>
      <c r="E1" t="s">
        <v>3</v>
      </c>
      <c r="F1" t="s">
        <v>2</v>
      </c>
      <c r="G1" t="s">
        <v>1</v>
      </c>
      <c r="H1" t="s">
        <v>231</v>
      </c>
      <c r="I1" t="s">
        <v>501</v>
      </c>
      <c r="J1" t="s">
        <v>504</v>
      </c>
      <c r="K1" t="s">
        <v>503</v>
      </c>
      <c r="L1" t="s">
        <v>519</v>
      </c>
      <c r="M1" t="s">
        <v>518</v>
      </c>
      <c r="N1" t="s">
        <v>502</v>
      </c>
      <c r="O1" t="s">
        <v>505</v>
      </c>
      <c r="P1" t="s">
        <v>506</v>
      </c>
      <c r="Q1" t="s">
        <v>507</v>
      </c>
      <c r="R1" t="s">
        <v>508</v>
      </c>
      <c r="S1" t="s">
        <v>509</v>
      </c>
      <c r="T1" t="s">
        <v>510</v>
      </c>
      <c r="U1" t="s">
        <v>511</v>
      </c>
      <c r="V1" t="s">
        <v>512</v>
      </c>
      <c r="W1" t="s">
        <v>513</v>
      </c>
      <c r="X1" t="s">
        <v>514</v>
      </c>
      <c r="Y1" t="s">
        <v>515</v>
      </c>
      <c r="Z1" t="s">
        <v>516</v>
      </c>
      <c r="AA1" t="s">
        <v>517</v>
      </c>
    </row>
    <row r="2" spans="1:27" x14ac:dyDescent="0.3">
      <c r="A2" t="s">
        <v>72</v>
      </c>
      <c r="B2" t="s">
        <v>407</v>
      </c>
      <c r="C2" t="s">
        <v>232</v>
      </c>
      <c r="D2" t="s">
        <v>233</v>
      </c>
      <c r="E2">
        <v>1</v>
      </c>
      <c r="F2" t="s">
        <v>69</v>
      </c>
      <c r="G2" t="s">
        <v>11</v>
      </c>
      <c r="H2" t="s">
        <v>234</v>
      </c>
      <c r="I2">
        <v>18.453747177788522</v>
      </c>
      <c r="J2">
        <v>13.546499183932283</v>
      </c>
      <c r="K2">
        <v>6.0977042626157258</v>
      </c>
      <c r="L2">
        <v>3.3068133307497507</v>
      </c>
      <c r="M2">
        <v>59.600447146267108</v>
      </c>
      <c r="N2">
        <v>2.3255600750753684</v>
      </c>
      <c r="O2">
        <v>31.601221857361111</v>
      </c>
      <c r="P2">
        <v>3.655317874434421</v>
      </c>
      <c r="Q2">
        <v>22.832044888649985</v>
      </c>
      <c r="R2">
        <v>318.47148798788083</v>
      </c>
      <c r="S2">
        <v>0</v>
      </c>
      <c r="T2">
        <v>5.526448413588918</v>
      </c>
      <c r="U2">
        <v>95.129913000305393</v>
      </c>
      <c r="V2">
        <v>0</v>
      </c>
      <c r="W2">
        <v>17.711121125159575</v>
      </c>
      <c r="X2">
        <v>24.268005092387639</v>
      </c>
      <c r="Y2">
        <v>25.088821330296728</v>
      </c>
      <c r="Z2">
        <v>51.791263742279916</v>
      </c>
      <c r="AA2">
        <v>36.563624572851353</v>
      </c>
    </row>
    <row r="3" spans="1:27" x14ac:dyDescent="0.3">
      <c r="A3" t="s">
        <v>73</v>
      </c>
      <c r="B3" t="s">
        <v>409</v>
      </c>
      <c r="C3" t="s">
        <v>235</v>
      </c>
      <c r="D3" t="s">
        <v>236</v>
      </c>
      <c r="E3">
        <v>1</v>
      </c>
      <c r="F3" t="s">
        <v>69</v>
      </c>
      <c r="G3" t="s">
        <v>11</v>
      </c>
      <c r="H3" t="s">
        <v>234</v>
      </c>
      <c r="I3">
        <v>17.167313991832671</v>
      </c>
      <c r="J3">
        <v>12.328580010235633</v>
      </c>
      <c r="K3">
        <v>6.0539788735096156</v>
      </c>
      <c r="L3">
        <v>2.9704245778824583</v>
      </c>
      <c r="M3">
        <v>58.213501330861519</v>
      </c>
      <c r="N3">
        <v>2.518782501604683</v>
      </c>
      <c r="O3">
        <v>31.952949898810303</v>
      </c>
      <c r="P3">
        <v>3.2991875801609711</v>
      </c>
      <c r="Q3">
        <v>22.878212829145046</v>
      </c>
      <c r="R3">
        <v>309.0975223892932</v>
      </c>
      <c r="S3">
        <v>0</v>
      </c>
      <c r="T3">
        <v>6.2024914767103336</v>
      </c>
      <c r="U3">
        <v>90.495966918269588</v>
      </c>
      <c r="V3">
        <v>0</v>
      </c>
      <c r="W3">
        <v>17.242679110615192</v>
      </c>
      <c r="X3">
        <v>24.621589688705132</v>
      </c>
      <c r="Y3">
        <v>23.793589996951514</v>
      </c>
      <c r="Z3">
        <v>48.307623345534125</v>
      </c>
      <c r="AA3">
        <v>35.9512596979324</v>
      </c>
    </row>
    <row r="4" spans="1:27" x14ac:dyDescent="0.3">
      <c r="A4" t="s">
        <v>74</v>
      </c>
      <c r="B4" t="s">
        <v>411</v>
      </c>
      <c r="C4" t="s">
        <v>237</v>
      </c>
      <c r="D4" t="s">
        <v>238</v>
      </c>
      <c r="E4">
        <v>1</v>
      </c>
      <c r="F4" t="s">
        <v>69</v>
      </c>
      <c r="G4" t="s">
        <v>11</v>
      </c>
      <c r="H4" t="s">
        <v>234</v>
      </c>
      <c r="I4">
        <v>18.542137811731347</v>
      </c>
      <c r="J4">
        <v>15.030005920743669</v>
      </c>
      <c r="K4">
        <v>6.1504338048503504</v>
      </c>
      <c r="L4">
        <v>3.1039722768880731</v>
      </c>
      <c r="M4">
        <v>57.655499201522296</v>
      </c>
      <c r="N4">
        <v>2.4126893694412708</v>
      </c>
      <c r="O4">
        <v>29.612430888751589</v>
      </c>
      <c r="P4">
        <v>3.7922677947981085</v>
      </c>
      <c r="Q4">
        <v>26.319409904188557</v>
      </c>
      <c r="R4">
        <v>314.18352223866577</v>
      </c>
      <c r="S4">
        <v>0</v>
      </c>
      <c r="T4">
        <v>4.7363712162072771</v>
      </c>
      <c r="U4">
        <v>96.354018455669404</v>
      </c>
      <c r="V4">
        <v>0</v>
      </c>
      <c r="W4">
        <v>18.731474926125589</v>
      </c>
      <c r="X4">
        <v>25.361004108511903</v>
      </c>
      <c r="Y4">
        <v>25.83455284803965</v>
      </c>
      <c r="Z4">
        <v>51.469285930258124</v>
      </c>
      <c r="AA4">
        <v>37.811542421783265</v>
      </c>
    </row>
    <row r="5" spans="1:27" x14ac:dyDescent="0.3">
      <c r="A5" t="s">
        <v>239</v>
      </c>
      <c r="B5" t="s">
        <v>417</v>
      </c>
      <c r="C5" t="s">
        <v>240</v>
      </c>
      <c r="D5" t="s">
        <v>233</v>
      </c>
      <c r="E5">
        <v>1</v>
      </c>
      <c r="F5" t="s">
        <v>69</v>
      </c>
      <c r="G5" t="s">
        <v>13</v>
      </c>
      <c r="H5" t="s">
        <v>234</v>
      </c>
      <c r="I5">
        <v>0.7142538817780768</v>
      </c>
      <c r="J5">
        <v>1.5413990688787931</v>
      </c>
      <c r="K5">
        <v>4.5792917120136831</v>
      </c>
      <c r="L5">
        <v>0.25801258755254336</v>
      </c>
      <c r="M5">
        <v>66.11591815257573</v>
      </c>
      <c r="N5">
        <v>0.51960897760376323</v>
      </c>
      <c r="O5">
        <v>0.71583990533676201</v>
      </c>
      <c r="P5">
        <v>0.27224065346782839</v>
      </c>
      <c r="Q5">
        <v>1.5587773160038516</v>
      </c>
      <c r="R5">
        <v>4.9019493577100164</v>
      </c>
      <c r="S5">
        <v>0</v>
      </c>
      <c r="T5">
        <v>2.1653668468988738</v>
      </c>
      <c r="U5">
        <v>15.217611521562421</v>
      </c>
      <c r="V5">
        <v>0</v>
      </c>
      <c r="W5">
        <v>3.0992172658836141</v>
      </c>
      <c r="X5">
        <v>22.058583049780978</v>
      </c>
      <c r="Y5">
        <v>0.306779241656499</v>
      </c>
      <c r="Z5">
        <v>3.0147908557887546</v>
      </c>
      <c r="AA5">
        <v>26.583884884258076</v>
      </c>
    </row>
    <row r="6" spans="1:27" x14ac:dyDescent="0.3">
      <c r="A6" t="s">
        <v>241</v>
      </c>
      <c r="B6" t="s">
        <v>418</v>
      </c>
      <c r="C6" t="s">
        <v>242</v>
      </c>
      <c r="D6" t="s">
        <v>236</v>
      </c>
      <c r="E6">
        <v>1</v>
      </c>
      <c r="F6" t="s">
        <v>69</v>
      </c>
      <c r="G6" t="s">
        <v>13</v>
      </c>
      <c r="H6" t="s">
        <v>234</v>
      </c>
      <c r="I6">
        <v>0.79413753960851963</v>
      </c>
      <c r="J6">
        <v>2.2279301015307293</v>
      </c>
      <c r="K6">
        <v>5.5543083683993721</v>
      </c>
      <c r="L6">
        <v>0.28686925852881462</v>
      </c>
      <c r="M6">
        <v>83.48792947617703</v>
      </c>
      <c r="N6">
        <v>0.77029751943014046</v>
      </c>
      <c r="O6">
        <v>1.4591517368651763</v>
      </c>
      <c r="P6">
        <v>0.60537724257977632</v>
      </c>
      <c r="Q6">
        <v>1.9256825029579747</v>
      </c>
      <c r="R6">
        <v>5.9776317931667569</v>
      </c>
      <c r="S6">
        <v>0</v>
      </c>
      <c r="T6">
        <v>2.1886782124755362</v>
      </c>
      <c r="U6">
        <v>16.798727079559345</v>
      </c>
      <c r="V6">
        <v>0</v>
      </c>
      <c r="W6">
        <v>3.1325820450617865</v>
      </c>
      <c r="X6">
        <v>24.041602310272456</v>
      </c>
      <c r="Y6">
        <v>0.51163511684159535</v>
      </c>
      <c r="Z6">
        <v>3.351971412028286</v>
      </c>
      <c r="AA6">
        <v>29.878355172045488</v>
      </c>
    </row>
    <row r="7" spans="1:27" x14ac:dyDescent="0.3">
      <c r="A7" t="s">
        <v>243</v>
      </c>
      <c r="B7" t="s">
        <v>419</v>
      </c>
      <c r="C7" t="s">
        <v>244</v>
      </c>
      <c r="D7" t="s">
        <v>238</v>
      </c>
      <c r="E7">
        <v>1</v>
      </c>
      <c r="F7" t="s">
        <v>69</v>
      </c>
      <c r="G7" t="s">
        <v>13</v>
      </c>
      <c r="H7" t="s">
        <v>234</v>
      </c>
      <c r="I7">
        <v>0.80619184348843032</v>
      </c>
      <c r="J7">
        <v>2.2617481055005335</v>
      </c>
      <c r="K7">
        <v>5.9518743927447622</v>
      </c>
      <c r="L7">
        <v>0.29122367957509293</v>
      </c>
      <c r="M7">
        <v>82.669836979749363</v>
      </c>
      <c r="N7">
        <v>1.1729849294054597</v>
      </c>
      <c r="O7">
        <v>1.6159640364554231</v>
      </c>
      <c r="P7">
        <v>0.61456633247928716</v>
      </c>
      <c r="Q7">
        <v>2.1504039219431133</v>
      </c>
      <c r="R7">
        <v>6.2468483255851739</v>
      </c>
      <c r="S7">
        <v>0</v>
      </c>
      <c r="T7">
        <v>2.2219004075647217</v>
      </c>
      <c r="U7">
        <v>17.053716865223574</v>
      </c>
      <c r="V7">
        <v>0</v>
      </c>
      <c r="W7">
        <v>4.6111912022148118</v>
      </c>
      <c r="X7">
        <v>24.406532521418058</v>
      </c>
      <c r="Y7">
        <v>0.51940128437106703</v>
      </c>
      <c r="Z7">
        <v>3.2768198345745043</v>
      </c>
      <c r="AA7">
        <v>30.331882117583518</v>
      </c>
    </row>
    <row r="8" spans="1:27" x14ac:dyDescent="0.3">
      <c r="A8" t="s">
        <v>68</v>
      </c>
      <c r="B8" t="s">
        <v>420</v>
      </c>
      <c r="C8" t="s">
        <v>245</v>
      </c>
      <c r="D8" t="s">
        <v>233</v>
      </c>
      <c r="E8">
        <v>1</v>
      </c>
      <c r="F8" t="s">
        <v>69</v>
      </c>
      <c r="G8" t="s">
        <v>8</v>
      </c>
      <c r="H8" t="s">
        <v>234</v>
      </c>
      <c r="I8">
        <v>0.64556493884939958</v>
      </c>
      <c r="J8">
        <v>2.0061569678266111</v>
      </c>
      <c r="K8">
        <v>5.568710827542116</v>
      </c>
      <c r="L8">
        <v>0</v>
      </c>
      <c r="M8">
        <v>58.254742767877055</v>
      </c>
      <c r="N8">
        <v>0.56356656322368492</v>
      </c>
      <c r="O8">
        <v>1.0351974982660761</v>
      </c>
      <c r="P8">
        <v>0.59054302776743639</v>
      </c>
      <c r="Q8">
        <v>1.5027963336969585</v>
      </c>
      <c r="R8">
        <v>3.773100553913205</v>
      </c>
      <c r="S8">
        <v>0</v>
      </c>
      <c r="T8">
        <v>1.2810279946064516</v>
      </c>
      <c r="U8">
        <v>16.269196928507533</v>
      </c>
      <c r="V8">
        <v>0</v>
      </c>
      <c r="W8">
        <v>2.5974478427315124</v>
      </c>
      <c r="X8">
        <v>30.220651641252477</v>
      </c>
      <c r="Y8">
        <v>0</v>
      </c>
      <c r="Z8">
        <v>3.1487294443081728</v>
      </c>
      <c r="AA8">
        <v>29.041746731846729</v>
      </c>
    </row>
    <row r="9" spans="1:27" x14ac:dyDescent="0.3">
      <c r="A9" t="s">
        <v>70</v>
      </c>
      <c r="B9" t="s">
        <v>421</v>
      </c>
      <c r="C9" t="s">
        <v>246</v>
      </c>
      <c r="D9" t="s">
        <v>236</v>
      </c>
      <c r="E9">
        <v>1</v>
      </c>
      <c r="F9" t="s">
        <v>69</v>
      </c>
      <c r="G9" t="s">
        <v>8</v>
      </c>
      <c r="H9" t="s">
        <v>234</v>
      </c>
      <c r="I9">
        <v>0.68302364517769787</v>
      </c>
      <c r="J9">
        <v>2.2994439072588757</v>
      </c>
      <c r="K9">
        <v>5.0956398309814821</v>
      </c>
      <c r="L9">
        <v>0</v>
      </c>
      <c r="M9">
        <v>56.183215636297525</v>
      </c>
      <c r="N9">
        <v>0.39751155940962796</v>
      </c>
      <c r="O9">
        <v>1.0952645135975645</v>
      </c>
      <c r="P9">
        <v>0.46860682851545638</v>
      </c>
      <c r="Q9">
        <v>1.1924967203502717</v>
      </c>
      <c r="R9">
        <v>3.9920335490168108</v>
      </c>
      <c r="S9">
        <v>0</v>
      </c>
      <c r="T9">
        <v>1.1294660405120667</v>
      </c>
      <c r="U9">
        <v>17.462678900360824</v>
      </c>
      <c r="V9">
        <v>0</v>
      </c>
      <c r="W9">
        <v>2.7481639521245755</v>
      </c>
      <c r="X9">
        <v>25.479437138970329</v>
      </c>
      <c r="Y9">
        <v>0.35203864829594544</v>
      </c>
      <c r="Z9">
        <v>3.3314334984840794</v>
      </c>
      <c r="AA9">
        <v>31.279526941209333</v>
      </c>
    </row>
    <row r="10" spans="1:27" x14ac:dyDescent="0.3">
      <c r="A10" t="s">
        <v>71</v>
      </c>
      <c r="B10" t="s">
        <v>422</v>
      </c>
      <c r="C10" t="s">
        <v>247</v>
      </c>
      <c r="D10" t="s">
        <v>238</v>
      </c>
      <c r="E10">
        <v>1</v>
      </c>
      <c r="F10" t="s">
        <v>69</v>
      </c>
      <c r="G10" t="s">
        <v>8</v>
      </c>
      <c r="H10" t="s">
        <v>234</v>
      </c>
      <c r="I10">
        <v>0.54008459069572701</v>
      </c>
      <c r="J10">
        <v>2.272787754581683</v>
      </c>
      <c r="K10">
        <v>5.3513545204861961</v>
      </c>
      <c r="L10">
        <v>0</v>
      </c>
      <c r="M10">
        <v>60.920457049506574</v>
      </c>
      <c r="N10">
        <v>0.39290343272946765</v>
      </c>
      <c r="O10">
        <v>0.94724676511564831</v>
      </c>
      <c r="P10">
        <v>0.617566046121651</v>
      </c>
      <c r="Q10">
        <v>1.3751182437230103</v>
      </c>
      <c r="R10">
        <v>3.945756161932418</v>
      </c>
      <c r="S10">
        <v>0</v>
      </c>
      <c r="T10">
        <v>1.3396473354212679</v>
      </c>
      <c r="U10">
        <v>16.89038157040914</v>
      </c>
      <c r="V10">
        <v>0</v>
      </c>
      <c r="W10">
        <v>2.8760887500969958</v>
      </c>
      <c r="X10">
        <v>24.854864926146274</v>
      </c>
      <c r="Y10">
        <v>0.52193649503303685</v>
      </c>
      <c r="Z10">
        <v>3.2928140741575405</v>
      </c>
      <c r="AA10">
        <v>30.370685722016649</v>
      </c>
    </row>
    <row r="11" spans="1:27" x14ac:dyDescent="0.3">
      <c r="A11" t="s">
        <v>81</v>
      </c>
      <c r="B11" t="s">
        <v>423</v>
      </c>
      <c r="C11" t="s">
        <v>248</v>
      </c>
      <c r="D11" t="s">
        <v>233</v>
      </c>
      <c r="E11">
        <v>1</v>
      </c>
      <c r="F11" t="s">
        <v>69</v>
      </c>
      <c r="G11" t="s">
        <v>29</v>
      </c>
      <c r="H11" t="s">
        <v>234</v>
      </c>
      <c r="I11">
        <v>0</v>
      </c>
      <c r="J11">
        <v>2.1398553672438854</v>
      </c>
      <c r="K11">
        <v>3.8528641288225556</v>
      </c>
      <c r="L11">
        <v>0.3256248474271406</v>
      </c>
      <c r="M11">
        <v>81.776109012400696</v>
      </c>
      <c r="N11">
        <v>0.43718175576618967</v>
      </c>
      <c r="O11">
        <v>0.9034259226212088</v>
      </c>
      <c r="P11">
        <v>0.34358138139626138</v>
      </c>
      <c r="Q11">
        <v>1.3115035213628243</v>
      </c>
      <c r="R11">
        <v>0.79825888408408729</v>
      </c>
      <c r="S11">
        <v>0</v>
      </c>
      <c r="T11">
        <v>0</v>
      </c>
      <c r="U11">
        <v>18.931027518982958</v>
      </c>
      <c r="V11">
        <v>0</v>
      </c>
      <c r="W11">
        <v>3.2002100892117968</v>
      </c>
      <c r="X11">
        <v>35.34825471058781</v>
      </c>
      <c r="Y11">
        <v>0</v>
      </c>
      <c r="Z11">
        <v>3.6638983486382948</v>
      </c>
      <c r="AA11">
        <v>34.157991681065582</v>
      </c>
    </row>
    <row r="12" spans="1:27" x14ac:dyDescent="0.3">
      <c r="A12" t="s">
        <v>82</v>
      </c>
      <c r="B12" t="s">
        <v>424</v>
      </c>
      <c r="C12" t="s">
        <v>249</v>
      </c>
      <c r="D12" t="s">
        <v>236</v>
      </c>
      <c r="E12">
        <v>1</v>
      </c>
      <c r="F12" t="s">
        <v>69</v>
      </c>
      <c r="G12" t="s">
        <v>29</v>
      </c>
      <c r="H12" t="s">
        <v>234</v>
      </c>
      <c r="I12">
        <v>0</v>
      </c>
      <c r="J12">
        <v>2.0764209195983163</v>
      </c>
      <c r="K12">
        <v>4.9848650520471018</v>
      </c>
      <c r="L12">
        <v>0.28964094218609787</v>
      </c>
      <c r="M12">
        <v>78.961351636973887</v>
      </c>
      <c r="N12">
        <v>0.77774000754057659</v>
      </c>
      <c r="O12">
        <v>0.80359081160690859</v>
      </c>
      <c r="P12">
        <v>0.45841972354772914</v>
      </c>
      <c r="Q12">
        <v>1.5554305048047026</v>
      </c>
      <c r="R12">
        <v>0.8875568661351606</v>
      </c>
      <c r="S12">
        <v>0</v>
      </c>
      <c r="T12">
        <v>0</v>
      </c>
      <c r="U12">
        <v>17.20507727061948</v>
      </c>
      <c r="V12">
        <v>0</v>
      </c>
      <c r="W12">
        <v>3.0047061113382503</v>
      </c>
      <c r="X12">
        <v>24.599712327266754</v>
      </c>
      <c r="Y12">
        <v>0.68877126840511071</v>
      </c>
      <c r="Z12">
        <v>3.2590110311257305</v>
      </c>
      <c r="AA12">
        <v>30.167034932161872</v>
      </c>
    </row>
    <row r="13" spans="1:27" x14ac:dyDescent="0.3">
      <c r="A13" t="s">
        <v>83</v>
      </c>
      <c r="B13" t="s">
        <v>425</v>
      </c>
      <c r="C13" t="s">
        <v>250</v>
      </c>
      <c r="D13" t="s">
        <v>238</v>
      </c>
      <c r="E13">
        <v>1</v>
      </c>
      <c r="F13" t="s">
        <v>69</v>
      </c>
      <c r="G13" t="s">
        <v>29</v>
      </c>
      <c r="H13" t="s">
        <v>234</v>
      </c>
      <c r="I13">
        <v>0</v>
      </c>
      <c r="J13">
        <v>2.1964027887732187</v>
      </c>
      <c r="K13">
        <v>4.1067822488047243</v>
      </c>
      <c r="L13">
        <v>0.28280978788925598</v>
      </c>
      <c r="M13">
        <v>80.426031740969577</v>
      </c>
      <c r="N13">
        <v>0.56954781212582317</v>
      </c>
      <c r="O13">
        <v>0.91541123114654932</v>
      </c>
      <c r="P13">
        <v>0.44760793761499967</v>
      </c>
      <c r="Q13">
        <v>1.3289025952016591</v>
      </c>
      <c r="R13">
        <v>1.039948705414971</v>
      </c>
      <c r="S13">
        <v>0</v>
      </c>
      <c r="T13">
        <v>0</v>
      </c>
      <c r="U13">
        <v>16.799297146312416</v>
      </c>
      <c r="V13">
        <v>0</v>
      </c>
      <c r="W13">
        <v>3.0882530538580824</v>
      </c>
      <c r="X13">
        <v>23.860460694790472</v>
      </c>
      <c r="Y13">
        <v>0.67252666301819775</v>
      </c>
      <c r="Z13">
        <v>3.1821475634105005</v>
      </c>
      <c r="AA13">
        <v>29.455548259233527</v>
      </c>
    </row>
    <row r="14" spans="1:27" x14ac:dyDescent="0.3">
      <c r="A14" t="s">
        <v>78</v>
      </c>
      <c r="B14" t="s">
        <v>426</v>
      </c>
      <c r="C14" t="s">
        <v>251</v>
      </c>
      <c r="D14" t="s">
        <v>233</v>
      </c>
      <c r="E14">
        <v>1</v>
      </c>
      <c r="F14" t="s">
        <v>69</v>
      </c>
      <c r="G14" t="s">
        <v>252</v>
      </c>
      <c r="H14" t="s">
        <v>234</v>
      </c>
      <c r="I14">
        <v>48.28875754080056</v>
      </c>
      <c r="J14">
        <v>30.522985370725408</v>
      </c>
      <c r="K14">
        <v>8.4934183916173751</v>
      </c>
      <c r="L14">
        <v>2.9416599757725574</v>
      </c>
      <c r="M14">
        <v>71.58709091079109</v>
      </c>
      <c r="N14">
        <v>4.7809169475799678</v>
      </c>
      <c r="O14">
        <v>82.044079841193934</v>
      </c>
      <c r="P14">
        <v>4.4107731179827994</v>
      </c>
      <c r="Q14">
        <v>42.819023619033004</v>
      </c>
      <c r="R14">
        <v>442.36155080897532</v>
      </c>
      <c r="S14">
        <v>0.57930323502808057</v>
      </c>
      <c r="T14">
        <v>67.802962023974217</v>
      </c>
      <c r="U14">
        <v>121.31915535960354</v>
      </c>
      <c r="V14">
        <v>2.5729816158991516</v>
      </c>
      <c r="W14">
        <v>20.964234029650424</v>
      </c>
      <c r="X14">
        <v>21.944846174452103</v>
      </c>
      <c r="Y14">
        <v>28.533539246969625</v>
      </c>
      <c r="Z14">
        <v>80.805088328180901</v>
      </c>
      <c r="AA14">
        <v>41.382846895007532</v>
      </c>
    </row>
    <row r="15" spans="1:27" x14ac:dyDescent="0.3">
      <c r="A15" t="s">
        <v>79</v>
      </c>
      <c r="B15" t="s">
        <v>427</v>
      </c>
      <c r="C15" t="s">
        <v>253</v>
      </c>
      <c r="D15" t="s">
        <v>236</v>
      </c>
      <c r="E15">
        <v>1</v>
      </c>
      <c r="F15" t="s">
        <v>69</v>
      </c>
      <c r="G15" t="s">
        <v>252</v>
      </c>
      <c r="H15" t="s">
        <v>234</v>
      </c>
      <c r="I15">
        <v>50.696137488687299</v>
      </c>
      <c r="J15">
        <v>33.487457699338577</v>
      </c>
      <c r="K15">
        <v>9.5923897216683258</v>
      </c>
      <c r="L15">
        <v>3.1848964160702398</v>
      </c>
      <c r="M15">
        <v>76.237488083273973</v>
      </c>
      <c r="N15">
        <v>4.917423872378067</v>
      </c>
      <c r="O15">
        <v>81.735750678583202</v>
      </c>
      <c r="P15">
        <v>4.3686851742078403</v>
      </c>
      <c r="Q15">
        <v>42.331258080959842</v>
      </c>
      <c r="R15">
        <v>455.96801884025399</v>
      </c>
      <c r="S15">
        <v>0.29792188282154608</v>
      </c>
      <c r="T15">
        <v>68.280947006892845</v>
      </c>
      <c r="U15">
        <v>127.06409698444108</v>
      </c>
      <c r="V15">
        <v>2.4907732352333629</v>
      </c>
      <c r="W15">
        <v>22.432282740215364</v>
      </c>
      <c r="X15">
        <v>22.929702042101258</v>
      </c>
      <c r="Y15">
        <v>29.158898398696039</v>
      </c>
      <c r="Z15">
        <v>85.593235472084842</v>
      </c>
      <c r="AA15">
        <v>42.802218950143562</v>
      </c>
    </row>
    <row r="16" spans="1:27" x14ac:dyDescent="0.3">
      <c r="A16" t="s">
        <v>80</v>
      </c>
      <c r="B16" t="s">
        <v>428</v>
      </c>
      <c r="C16" t="s">
        <v>254</v>
      </c>
      <c r="D16" t="s">
        <v>238</v>
      </c>
      <c r="E16">
        <v>1</v>
      </c>
      <c r="F16" t="s">
        <v>69</v>
      </c>
      <c r="G16" t="s">
        <v>252</v>
      </c>
      <c r="H16" t="s">
        <v>234</v>
      </c>
      <c r="I16">
        <v>50.745783874287696</v>
      </c>
      <c r="J16">
        <v>34.02005780753008</v>
      </c>
      <c r="K16">
        <v>7.7005004908488814</v>
      </c>
      <c r="L16">
        <v>3.0913373829523008</v>
      </c>
      <c r="M16">
        <v>75.063144839740943</v>
      </c>
      <c r="N16">
        <v>4.3688516027381095</v>
      </c>
      <c r="O16">
        <v>79.447545314689009</v>
      </c>
      <c r="P16">
        <v>4.291853585453639</v>
      </c>
      <c r="Q16">
        <v>40.410591032222577</v>
      </c>
      <c r="R16">
        <v>449.71314166502123</v>
      </c>
      <c r="S16">
        <v>0.30438965775389987</v>
      </c>
      <c r="T16">
        <v>64.053137895851222</v>
      </c>
      <c r="U16">
        <v>127.08084615152097</v>
      </c>
      <c r="V16">
        <v>1.9086352572565017</v>
      </c>
      <c r="W16">
        <v>22.919279380437132</v>
      </c>
      <c r="X16">
        <v>23.793552121155152</v>
      </c>
      <c r="Y16">
        <v>29.018111104448689</v>
      </c>
      <c r="Z16">
        <v>86.184021180906385</v>
      </c>
      <c r="AA16">
        <v>43.852915663630235</v>
      </c>
    </row>
    <row r="17" spans="1:27" x14ac:dyDescent="0.3">
      <c r="A17" t="s">
        <v>87</v>
      </c>
      <c r="B17" t="s">
        <v>408</v>
      </c>
      <c r="C17" t="s">
        <v>255</v>
      </c>
      <c r="D17" t="s">
        <v>233</v>
      </c>
      <c r="E17">
        <v>2</v>
      </c>
      <c r="F17" t="s">
        <v>69</v>
      </c>
      <c r="G17" t="s">
        <v>11</v>
      </c>
      <c r="H17" t="s">
        <v>234</v>
      </c>
      <c r="I17">
        <v>27.049493950982971</v>
      </c>
      <c r="J17">
        <v>28.265446742552058</v>
      </c>
      <c r="K17">
        <v>15.304675921948045</v>
      </c>
      <c r="L17">
        <v>5.9998531126183821</v>
      </c>
      <c r="M17">
        <v>94.518919423196536</v>
      </c>
      <c r="N17">
        <v>7.5950564567686616</v>
      </c>
      <c r="O17">
        <v>69.597052964645798</v>
      </c>
      <c r="P17">
        <v>6.8733467627856788</v>
      </c>
      <c r="Q17">
        <v>84.463545403508533</v>
      </c>
      <c r="R17">
        <v>402.17098527407381</v>
      </c>
      <c r="S17">
        <v>0.320707902451214</v>
      </c>
      <c r="T17">
        <v>13.340455220458464</v>
      </c>
      <c r="U17">
        <v>119.44985923603295</v>
      </c>
      <c r="V17">
        <v>1.675797217772268</v>
      </c>
      <c r="W17">
        <v>24.709556385751132</v>
      </c>
      <c r="X17">
        <v>12.920237644367077</v>
      </c>
      <c r="Y17">
        <v>44.026220089963267</v>
      </c>
      <c r="Z17">
        <v>69.586972658443784</v>
      </c>
      <c r="AA17">
        <v>40.188397478396645</v>
      </c>
    </row>
    <row r="18" spans="1:27" x14ac:dyDescent="0.3">
      <c r="A18" t="s">
        <v>88</v>
      </c>
      <c r="B18" t="s">
        <v>410</v>
      </c>
      <c r="C18" t="s">
        <v>256</v>
      </c>
      <c r="D18" t="s">
        <v>236</v>
      </c>
      <c r="E18">
        <v>2</v>
      </c>
      <c r="F18" t="s">
        <v>69</v>
      </c>
      <c r="G18" t="s">
        <v>11</v>
      </c>
      <c r="H18" t="s">
        <v>234</v>
      </c>
      <c r="I18">
        <v>19.925448407597667</v>
      </c>
      <c r="J18">
        <v>19.944778718134014</v>
      </c>
      <c r="K18">
        <v>12.354730193651219</v>
      </c>
      <c r="L18">
        <v>4.5943046001932757</v>
      </c>
      <c r="M18">
        <v>77.546310270379976</v>
      </c>
      <c r="N18">
        <v>5.9626733911444196</v>
      </c>
      <c r="O18">
        <v>59.200935347040762</v>
      </c>
      <c r="P18">
        <v>5.1708339698257264</v>
      </c>
      <c r="Q18">
        <v>73.400229166387419</v>
      </c>
      <c r="R18">
        <v>325.11922132745059</v>
      </c>
      <c r="S18">
        <v>0</v>
      </c>
      <c r="T18">
        <v>12.385179340787491</v>
      </c>
      <c r="U18">
        <v>91.614546940316643</v>
      </c>
      <c r="V18">
        <v>1.7965059828838332</v>
      </c>
      <c r="W18">
        <v>20.234959728625164</v>
      </c>
      <c r="X18">
        <v>10.508760415667275</v>
      </c>
      <c r="Y18">
        <v>33.504367906786534</v>
      </c>
      <c r="Z18">
        <v>51.562107330648821</v>
      </c>
      <c r="AA18">
        <v>34.987944111161404</v>
      </c>
    </row>
    <row r="19" spans="1:27" x14ac:dyDescent="0.3">
      <c r="A19" t="s">
        <v>89</v>
      </c>
      <c r="B19" t="s">
        <v>412</v>
      </c>
      <c r="C19" t="s">
        <v>257</v>
      </c>
      <c r="D19" t="s">
        <v>238</v>
      </c>
      <c r="E19">
        <v>2</v>
      </c>
      <c r="F19" t="s">
        <v>69</v>
      </c>
      <c r="G19" t="s">
        <v>11</v>
      </c>
      <c r="H19" t="s">
        <v>234</v>
      </c>
      <c r="I19">
        <v>20.275017677906405</v>
      </c>
      <c r="J19">
        <v>21.598015647127902</v>
      </c>
      <c r="K19">
        <v>12.236240383606848</v>
      </c>
      <c r="L19">
        <v>4.5190762207749069</v>
      </c>
      <c r="M19">
        <v>76.196842315648226</v>
      </c>
      <c r="N19">
        <v>5.0211986451742483</v>
      </c>
      <c r="O19">
        <v>56.204363197769759</v>
      </c>
      <c r="P19">
        <v>5.4259738038631804</v>
      </c>
      <c r="Q19">
        <v>69.876123613507161</v>
      </c>
      <c r="R19">
        <v>322.99180532954199</v>
      </c>
      <c r="S19">
        <v>0.29153369430100612</v>
      </c>
      <c r="T19">
        <v>9.9868576213698574</v>
      </c>
      <c r="U19">
        <v>92.95922301846214</v>
      </c>
      <c r="V19">
        <v>1.2186824211375715</v>
      </c>
      <c r="W19">
        <v>20.76012397270577</v>
      </c>
      <c r="X19">
        <v>11.744907384320689</v>
      </c>
      <c r="Y19">
        <v>37.612550317935224</v>
      </c>
      <c r="Z19">
        <v>52.062078154447569</v>
      </c>
      <c r="AA19">
        <v>35.718113338111465</v>
      </c>
    </row>
    <row r="20" spans="1:27" x14ac:dyDescent="0.3">
      <c r="A20" t="s">
        <v>258</v>
      </c>
      <c r="B20" t="s">
        <v>429</v>
      </c>
      <c r="C20" t="s">
        <v>259</v>
      </c>
      <c r="D20" t="s">
        <v>233</v>
      </c>
      <c r="E20">
        <v>2</v>
      </c>
      <c r="F20" t="s">
        <v>69</v>
      </c>
      <c r="G20" t="s">
        <v>13</v>
      </c>
      <c r="H20" t="s">
        <v>234</v>
      </c>
      <c r="I20">
        <v>0.63120268407750757</v>
      </c>
      <c r="J20">
        <v>2.1249852423042661</v>
      </c>
      <c r="K20">
        <v>5.8862924459426704</v>
      </c>
      <c r="L20">
        <v>0.27361403323455685</v>
      </c>
      <c r="M20">
        <v>90.546165198556636</v>
      </c>
      <c r="N20">
        <v>0.91838095585224955</v>
      </c>
      <c r="O20">
        <v>1.3917294375576583</v>
      </c>
      <c r="P20">
        <v>0.43305365784086675</v>
      </c>
      <c r="Q20">
        <v>1.4693627586746079</v>
      </c>
      <c r="R20">
        <v>7.0429384088343054</v>
      </c>
      <c r="S20">
        <v>0</v>
      </c>
      <c r="T20">
        <v>2.29630175036224</v>
      </c>
      <c r="U20">
        <v>15.791976836223951</v>
      </c>
      <c r="V20">
        <v>0</v>
      </c>
      <c r="W20">
        <v>2.8384445638198188</v>
      </c>
      <c r="X20">
        <v>22.930723937692843</v>
      </c>
      <c r="Y20">
        <v>0.48799424721000995</v>
      </c>
      <c r="Z20">
        <v>3.0786778480001193</v>
      </c>
      <c r="AA20">
        <v>28.293495692590149</v>
      </c>
    </row>
    <row r="21" spans="1:27" x14ac:dyDescent="0.3">
      <c r="A21" t="s">
        <v>260</v>
      </c>
      <c r="B21" t="s">
        <v>430</v>
      </c>
      <c r="C21" t="s">
        <v>261</v>
      </c>
      <c r="D21" t="s">
        <v>236</v>
      </c>
      <c r="E21">
        <v>2</v>
      </c>
      <c r="F21" t="s">
        <v>69</v>
      </c>
      <c r="G21" t="s">
        <v>13</v>
      </c>
      <c r="H21" t="s">
        <v>234</v>
      </c>
      <c r="I21">
        <v>0.77558292419710562</v>
      </c>
      <c r="J21">
        <v>2.1758756599061795</v>
      </c>
      <c r="K21">
        <v>6.3286239431217144</v>
      </c>
      <c r="L21">
        <v>0.2801667057594498</v>
      </c>
      <c r="M21">
        <v>78.957890302277093</v>
      </c>
      <c r="N21">
        <v>0.94037489229497284</v>
      </c>
      <c r="O21">
        <v>1.0364068411378822</v>
      </c>
      <c r="P21">
        <v>0.44342468586158845</v>
      </c>
      <c r="Q21">
        <v>1.5045519368905298</v>
      </c>
      <c r="R21">
        <v>7.383311836886973</v>
      </c>
      <c r="S21">
        <v>0</v>
      </c>
      <c r="T21">
        <v>2.3512949581688125</v>
      </c>
      <c r="U21">
        <v>16.40623345620515</v>
      </c>
      <c r="V21">
        <v>0</v>
      </c>
      <c r="W21">
        <v>3.3653299633631071</v>
      </c>
      <c r="X21">
        <v>23.479882630125903</v>
      </c>
      <c r="Y21">
        <v>0.4996810253266048</v>
      </c>
      <c r="Z21">
        <v>3.273654322962205</v>
      </c>
      <c r="AA21">
        <v>28.97108525064867</v>
      </c>
    </row>
    <row r="22" spans="1:27" x14ac:dyDescent="0.3">
      <c r="A22" t="s">
        <v>262</v>
      </c>
      <c r="B22" t="s">
        <v>431</v>
      </c>
      <c r="C22" t="s">
        <v>263</v>
      </c>
      <c r="D22" t="s">
        <v>238</v>
      </c>
      <c r="E22">
        <v>2</v>
      </c>
      <c r="F22" t="s">
        <v>69</v>
      </c>
      <c r="G22" t="s">
        <v>13</v>
      </c>
      <c r="H22" t="s">
        <v>234</v>
      </c>
      <c r="I22">
        <v>0.65088135599286512</v>
      </c>
      <c r="J22">
        <v>2.0226782605028304</v>
      </c>
      <c r="K22">
        <v>6.6767868961830885</v>
      </c>
      <c r="L22">
        <v>0.28214435309422242</v>
      </c>
      <c r="M22">
        <v>91.781656468035635</v>
      </c>
      <c r="N22">
        <v>0.94701283271117265</v>
      </c>
      <c r="O22">
        <v>1.4351186494344559</v>
      </c>
      <c r="P22">
        <v>0.59540632329022714</v>
      </c>
      <c r="Q22">
        <v>1.7045688414418589</v>
      </c>
      <c r="R22">
        <v>7.2625123709920816</v>
      </c>
      <c r="S22">
        <v>0</v>
      </c>
      <c r="T22">
        <v>2.3678923343441216</v>
      </c>
      <c r="U22">
        <v>16.403178550271711</v>
      </c>
      <c r="V22">
        <v>0</v>
      </c>
      <c r="W22">
        <v>3.0809865760842983</v>
      </c>
      <c r="X22">
        <v>23.645622978103265</v>
      </c>
      <c r="Y22">
        <v>0.50320818550538093</v>
      </c>
      <c r="Z22">
        <v>3.1746601573789466</v>
      </c>
      <c r="AA22">
        <v>29.070259999903392</v>
      </c>
    </row>
    <row r="23" spans="1:27" x14ac:dyDescent="0.3">
      <c r="A23" t="s">
        <v>84</v>
      </c>
      <c r="B23" t="s">
        <v>432</v>
      </c>
      <c r="C23" t="s">
        <v>264</v>
      </c>
      <c r="D23" t="s">
        <v>233</v>
      </c>
      <c r="E23">
        <v>2</v>
      </c>
      <c r="F23" t="s">
        <v>69</v>
      </c>
      <c r="G23" t="s">
        <v>8</v>
      </c>
      <c r="H23" t="s">
        <v>234</v>
      </c>
      <c r="I23">
        <v>0.52101156218381206</v>
      </c>
      <c r="J23">
        <v>2.1925245025069913</v>
      </c>
      <c r="K23">
        <v>5.7697099027961301</v>
      </c>
      <c r="L23">
        <v>0</v>
      </c>
      <c r="M23">
        <v>84.76028721061661</v>
      </c>
      <c r="N23">
        <v>0.75805618156986154</v>
      </c>
      <c r="O23">
        <v>1.1748790912487115</v>
      </c>
      <c r="P23">
        <v>0.44681757633610319</v>
      </c>
      <c r="Q23">
        <v>1.1370480794393407</v>
      </c>
      <c r="R23">
        <v>5.0175433713095874</v>
      </c>
      <c r="S23">
        <v>0</v>
      </c>
      <c r="T23">
        <v>1.5077274749154606</v>
      </c>
      <c r="U23">
        <v>16.412833158011715</v>
      </c>
      <c r="V23">
        <v>0</v>
      </c>
      <c r="W23">
        <v>3.0827999878418528</v>
      </c>
      <c r="X23">
        <v>23.818329216224036</v>
      </c>
      <c r="Y23">
        <v>0.50350436454334746</v>
      </c>
      <c r="Z23">
        <v>3.1765287036752259</v>
      </c>
      <c r="AA23">
        <v>29.403537285261955</v>
      </c>
    </row>
    <row r="24" spans="1:27" x14ac:dyDescent="0.3">
      <c r="A24" t="s">
        <v>85</v>
      </c>
      <c r="B24" t="s">
        <v>433</v>
      </c>
      <c r="C24" t="s">
        <v>265</v>
      </c>
      <c r="D24" t="s">
        <v>236</v>
      </c>
      <c r="E24">
        <v>2</v>
      </c>
      <c r="F24" t="s">
        <v>69</v>
      </c>
      <c r="G24" t="s">
        <v>8</v>
      </c>
      <c r="H24" t="s">
        <v>234</v>
      </c>
      <c r="I24">
        <v>0.51978781218455472</v>
      </c>
      <c r="J24">
        <v>2.1873747091951721</v>
      </c>
      <c r="K24">
        <v>6.2105915585325526</v>
      </c>
      <c r="L24">
        <v>0</v>
      </c>
      <c r="M24">
        <v>87.73044695575814</v>
      </c>
      <c r="N24">
        <v>0.75627566205942143</v>
      </c>
      <c r="O24">
        <v>0.78141302643631272</v>
      </c>
      <c r="P24">
        <v>0.4457680928919785</v>
      </c>
      <c r="Q24">
        <v>1.1343773851834646</v>
      </c>
      <c r="R24">
        <v>5.1783705354779528</v>
      </c>
      <c r="S24">
        <v>0</v>
      </c>
      <c r="T24">
        <v>1.5041861302885307</v>
      </c>
      <c r="U24">
        <v>16.255628534292768</v>
      </c>
      <c r="V24">
        <v>0</v>
      </c>
      <c r="W24">
        <v>2.7680032069342198</v>
      </c>
      <c r="X24">
        <v>23.762384814072014</v>
      </c>
      <c r="Y24">
        <v>0.50232173538411473</v>
      </c>
      <c r="Z24">
        <v>3.1690676849936636</v>
      </c>
      <c r="AA24">
        <v>29.124191397011462</v>
      </c>
    </row>
    <row r="25" spans="1:27" x14ac:dyDescent="0.3">
      <c r="A25" t="s">
        <v>86</v>
      </c>
      <c r="B25" t="s">
        <v>434</v>
      </c>
      <c r="C25" t="s">
        <v>266</v>
      </c>
      <c r="D25" t="s">
        <v>238</v>
      </c>
      <c r="E25">
        <v>2</v>
      </c>
      <c r="F25" t="s">
        <v>69</v>
      </c>
      <c r="G25" t="s">
        <v>8</v>
      </c>
      <c r="H25" t="s">
        <v>234</v>
      </c>
      <c r="I25">
        <v>0.70522517857735545</v>
      </c>
      <c r="J25">
        <v>2.3741868258504644</v>
      </c>
      <c r="K25">
        <v>7.0698348993421369</v>
      </c>
      <c r="L25">
        <v>0.30570133859794651</v>
      </c>
      <c r="M25">
        <v>88.968653973338434</v>
      </c>
      <c r="N25">
        <v>0.82086517048259711</v>
      </c>
      <c r="O25">
        <v>0.98950761505707308</v>
      </c>
      <c r="P25">
        <v>0.64511838724881199</v>
      </c>
      <c r="Q25">
        <v>1.4364683247049164</v>
      </c>
      <c r="R25">
        <v>5.8079820624492795</v>
      </c>
      <c r="S25">
        <v>0</v>
      </c>
      <c r="T25">
        <v>1.3994149029671497</v>
      </c>
      <c r="U25">
        <v>17.515148025710182</v>
      </c>
      <c r="V25">
        <v>0</v>
      </c>
      <c r="W25">
        <v>3.1713150544143671</v>
      </c>
      <c r="X25">
        <v>25.791804549626924</v>
      </c>
      <c r="Y25">
        <v>0.54522238072603402</v>
      </c>
      <c r="Z25">
        <v>3.4397210118191262</v>
      </c>
      <c r="AA25">
        <v>31.611534703065981</v>
      </c>
    </row>
    <row r="26" spans="1:27" x14ac:dyDescent="0.3">
      <c r="A26" t="s">
        <v>93</v>
      </c>
      <c r="B26" t="s">
        <v>435</v>
      </c>
      <c r="C26" t="s">
        <v>267</v>
      </c>
      <c r="D26" t="s">
        <v>233</v>
      </c>
      <c r="E26">
        <v>2</v>
      </c>
      <c r="F26" t="s">
        <v>69</v>
      </c>
      <c r="G26" t="s">
        <v>252</v>
      </c>
      <c r="H26" t="s">
        <v>234</v>
      </c>
      <c r="I26">
        <v>55.932881361145114</v>
      </c>
      <c r="J26">
        <v>42.115977058775734</v>
      </c>
      <c r="K26">
        <v>16.122922902714841</v>
      </c>
      <c r="L26">
        <v>4.4472616095552224</v>
      </c>
      <c r="M26">
        <v>77.170586389449568</v>
      </c>
      <c r="N26">
        <v>7.7400087288893911</v>
      </c>
      <c r="O26">
        <v>103.88839673790635</v>
      </c>
      <c r="P26">
        <v>6.7780630553128525</v>
      </c>
      <c r="Q26">
        <v>82.262617164822331</v>
      </c>
      <c r="R26">
        <v>476.47173653225121</v>
      </c>
      <c r="S26">
        <v>3.0815271670964863</v>
      </c>
      <c r="T26">
        <v>78.668550893138558</v>
      </c>
      <c r="U26">
        <v>131.98269411044888</v>
      </c>
      <c r="V26">
        <v>3.5424235417990979</v>
      </c>
      <c r="W26">
        <v>30.397233630117409</v>
      </c>
      <c r="X26">
        <v>22.049512908724324</v>
      </c>
      <c r="Y26">
        <v>51.507412944014611</v>
      </c>
      <c r="Z26">
        <v>90.671031333424494</v>
      </c>
      <c r="AA26">
        <v>43.288251473020651</v>
      </c>
    </row>
    <row r="27" spans="1:27" x14ac:dyDescent="0.3">
      <c r="A27" t="s">
        <v>94</v>
      </c>
      <c r="B27" t="s">
        <v>436</v>
      </c>
      <c r="C27" t="s">
        <v>268</v>
      </c>
      <c r="D27" t="s">
        <v>236</v>
      </c>
      <c r="E27">
        <v>2</v>
      </c>
      <c r="F27" t="s">
        <v>69</v>
      </c>
      <c r="G27" t="s">
        <v>252</v>
      </c>
      <c r="H27" t="s">
        <v>234</v>
      </c>
      <c r="I27">
        <v>50.039095330152115</v>
      </c>
      <c r="J27">
        <v>33.034931038042508</v>
      </c>
      <c r="K27">
        <v>15.280833935821459</v>
      </c>
      <c r="L27">
        <v>4.124339428988792</v>
      </c>
      <c r="M27">
        <v>85.318004179816782</v>
      </c>
      <c r="N27">
        <v>7.9983376826434069</v>
      </c>
      <c r="O27">
        <v>104.82099967554271</v>
      </c>
      <c r="P27">
        <v>5.9635442253113489</v>
      </c>
      <c r="Q27">
        <v>83.057016796370846</v>
      </c>
      <c r="R27">
        <v>466.96390583154727</v>
      </c>
      <c r="S27">
        <v>2.5719956686390035</v>
      </c>
      <c r="T27">
        <v>83.678326094395899</v>
      </c>
      <c r="U27">
        <v>119.82512088763515</v>
      </c>
      <c r="V27">
        <v>2.9865481626285386</v>
      </c>
      <c r="W27">
        <v>29.024070993813229</v>
      </c>
      <c r="X27">
        <v>19.761122097290588</v>
      </c>
      <c r="Y27">
        <v>49.946884654727292</v>
      </c>
      <c r="Z27">
        <v>78.402128972408534</v>
      </c>
      <c r="AA27">
        <v>39.004544364312352</v>
      </c>
    </row>
    <row r="28" spans="1:27" x14ac:dyDescent="0.3">
      <c r="A28" t="s">
        <v>95</v>
      </c>
      <c r="B28" t="s">
        <v>437</v>
      </c>
      <c r="C28" t="s">
        <v>269</v>
      </c>
      <c r="D28" t="s">
        <v>238</v>
      </c>
      <c r="E28">
        <v>2</v>
      </c>
      <c r="F28" t="s">
        <v>69</v>
      </c>
      <c r="G28" t="s">
        <v>252</v>
      </c>
      <c r="H28" t="s">
        <v>234</v>
      </c>
      <c r="I28">
        <v>52.613628021515964</v>
      </c>
      <c r="J28">
        <v>39.28148343658642</v>
      </c>
      <c r="K28">
        <v>15.375502635701574</v>
      </c>
      <c r="L28">
        <v>4.2882204659022545</v>
      </c>
      <c r="M28">
        <v>77.82269447074161</v>
      </c>
      <c r="N28">
        <v>7.463213714743679</v>
      </c>
      <c r="O28">
        <v>99.438775053227872</v>
      </c>
      <c r="P28">
        <v>6.0329249975764725</v>
      </c>
      <c r="Q28">
        <v>78.254635774508898</v>
      </c>
      <c r="R28">
        <v>456.70690378414724</v>
      </c>
      <c r="S28">
        <v>2.377061486247674</v>
      </c>
      <c r="T28">
        <v>76.582285491249962</v>
      </c>
      <c r="U28">
        <v>125.65694365965412</v>
      </c>
      <c r="V28">
        <v>3.2604798980749314</v>
      </c>
      <c r="W28">
        <v>28.789881184469834</v>
      </c>
      <c r="X28">
        <v>21.082323522856633</v>
      </c>
      <c r="Y28">
        <v>47.39932290400575</v>
      </c>
      <c r="Z28">
        <v>82.479708622682764</v>
      </c>
      <c r="AA28">
        <v>41.38445450125414</v>
      </c>
    </row>
    <row r="29" spans="1:27" x14ac:dyDescent="0.3">
      <c r="A29" t="s">
        <v>270</v>
      </c>
      <c r="B29" t="s">
        <v>413</v>
      </c>
      <c r="C29" t="s">
        <v>271</v>
      </c>
      <c r="D29" t="s">
        <v>233</v>
      </c>
      <c r="E29">
        <v>6</v>
      </c>
      <c r="F29" t="s">
        <v>69</v>
      </c>
      <c r="G29" t="s">
        <v>11</v>
      </c>
      <c r="H29" t="s">
        <v>234</v>
      </c>
      <c r="I29" s="1">
        <v>22.908440031437323</v>
      </c>
      <c r="J29" s="1">
        <v>22.196206835955682</v>
      </c>
      <c r="K29" s="1">
        <v>19.860692147135836</v>
      </c>
      <c r="L29" s="1">
        <v>13.305564911029153</v>
      </c>
      <c r="M29" s="1">
        <v>72.831371961402667</v>
      </c>
      <c r="N29" s="1">
        <v>9.1662880609180597</v>
      </c>
      <c r="O29" s="1">
        <v>61.935476242698883</v>
      </c>
      <c r="P29" s="1">
        <v>7.0407383528231158</v>
      </c>
      <c r="Q29" s="1">
        <v>104.43426520896395</v>
      </c>
      <c r="R29" s="1">
        <v>357.23625707002435</v>
      </c>
      <c r="S29" s="1">
        <v>2.7056472101688964</v>
      </c>
      <c r="T29" s="1">
        <v>33.747714900827084</v>
      </c>
      <c r="U29" s="1">
        <v>88.124353752670558</v>
      </c>
      <c r="V29" s="1">
        <v>3.9201934061797901</v>
      </c>
      <c r="W29" s="1">
        <v>30.897572843873338</v>
      </c>
      <c r="X29" s="1">
        <v>6.0078811455069427</v>
      </c>
      <c r="Y29" s="1">
        <v>63.585576303297898</v>
      </c>
      <c r="Z29" s="1">
        <v>64.009582713271428</v>
      </c>
      <c r="AA29" s="1">
        <v>2.5289981239448438</v>
      </c>
    </row>
    <row r="30" spans="1:27" x14ac:dyDescent="0.3">
      <c r="A30" t="s">
        <v>272</v>
      </c>
      <c r="B30" t="s">
        <v>414</v>
      </c>
      <c r="C30" t="s">
        <v>273</v>
      </c>
      <c r="D30" t="s">
        <v>236</v>
      </c>
      <c r="E30">
        <v>6</v>
      </c>
      <c r="F30" t="s">
        <v>69</v>
      </c>
      <c r="G30" t="s">
        <v>11</v>
      </c>
      <c r="H30" t="s">
        <v>234</v>
      </c>
      <c r="I30" s="1">
        <v>22.273669757302972</v>
      </c>
      <c r="J30" s="1">
        <v>21.609580579762643</v>
      </c>
      <c r="K30" s="1">
        <v>21.306044662067102</v>
      </c>
      <c r="L30" s="1">
        <v>12.917860670311335</v>
      </c>
      <c r="M30" s="1">
        <v>71.158812653572809</v>
      </c>
      <c r="N30" s="1">
        <v>9.1365080477246945</v>
      </c>
      <c r="O30" s="1">
        <v>60.324083002964443</v>
      </c>
      <c r="P30" s="1">
        <v>6.6836799611563844</v>
      </c>
      <c r="Q30" s="1">
        <v>104.54462690873302</v>
      </c>
      <c r="R30" s="1">
        <v>352.15626575187662</v>
      </c>
      <c r="S30" s="1">
        <v>0</v>
      </c>
      <c r="T30" s="1">
        <v>33.63807320199399</v>
      </c>
      <c r="U30" s="1">
        <v>85.871526306160035</v>
      </c>
      <c r="V30" s="1">
        <v>3.9074572352695252</v>
      </c>
      <c r="W30" s="1">
        <v>30.797190865823072</v>
      </c>
      <c r="X30" s="1">
        <v>5.9883623633577976</v>
      </c>
      <c r="Y30" s="1">
        <v>61.174508684169545</v>
      </c>
      <c r="Z30" s="1">
        <v>62.126026139498066</v>
      </c>
      <c r="AA30" s="1">
        <v>2.2807073028403226</v>
      </c>
    </row>
    <row r="31" spans="1:27" x14ac:dyDescent="0.3">
      <c r="A31" t="s">
        <v>274</v>
      </c>
      <c r="B31" t="s">
        <v>415</v>
      </c>
      <c r="C31" t="s">
        <v>275</v>
      </c>
      <c r="D31" t="s">
        <v>238</v>
      </c>
      <c r="E31">
        <v>6</v>
      </c>
      <c r="F31" t="s">
        <v>69</v>
      </c>
      <c r="G31" t="s">
        <v>11</v>
      </c>
      <c r="H31" t="s">
        <v>234</v>
      </c>
      <c r="I31" s="1">
        <v>21.936482910318524</v>
      </c>
      <c r="J31" s="1">
        <v>22.237800957694827</v>
      </c>
      <c r="K31" s="1">
        <v>19.4101903809986</v>
      </c>
      <c r="L31" s="1">
        <v>13.227956301697164</v>
      </c>
      <c r="M31" s="1">
        <v>72.406561625918158</v>
      </c>
      <c r="N31" s="1">
        <v>8.4118366132598634</v>
      </c>
      <c r="O31" s="1">
        <v>58.761184009607561</v>
      </c>
      <c r="P31" s="1">
        <v>7.166330019271645</v>
      </c>
      <c r="Q31" s="1">
        <v>103.37663308396714</v>
      </c>
      <c r="R31" s="1">
        <v>352.61157930381455</v>
      </c>
      <c r="S31" s="1">
        <v>3.0741322621232015</v>
      </c>
      <c r="T31" s="1">
        <v>32.805296535554476</v>
      </c>
      <c r="U31" s="1">
        <v>85.779678740510718</v>
      </c>
      <c r="V31" s="1">
        <v>4.1971221691568461</v>
      </c>
      <c r="W31" s="1">
        <v>31.967478548688778</v>
      </c>
      <c r="X31" s="1">
        <v>5.9728384168552502</v>
      </c>
      <c r="Y31" s="1">
        <v>67.612238767273553</v>
      </c>
      <c r="Z31" s="1">
        <v>62.47920572245981</v>
      </c>
      <c r="AA31" s="1">
        <v>2.6339730483872041</v>
      </c>
    </row>
    <row r="32" spans="1:27" x14ac:dyDescent="0.3">
      <c r="A32" t="s">
        <v>276</v>
      </c>
      <c r="B32" t="s">
        <v>416</v>
      </c>
      <c r="C32" t="s">
        <v>277</v>
      </c>
      <c r="D32" t="s">
        <v>278</v>
      </c>
      <c r="E32">
        <v>6</v>
      </c>
      <c r="F32" t="s">
        <v>69</v>
      </c>
      <c r="G32" t="s">
        <v>11</v>
      </c>
      <c r="H32" t="s">
        <v>234</v>
      </c>
      <c r="I32" s="1">
        <v>59.983345130801368</v>
      </c>
      <c r="J32" s="1">
        <v>56.052961607529497</v>
      </c>
      <c r="K32" s="1">
        <v>47.88989477414205</v>
      </c>
      <c r="L32" s="1">
        <v>33.490595550739428</v>
      </c>
      <c r="M32" s="1">
        <v>134.98416565288844</v>
      </c>
      <c r="N32" s="1">
        <v>15.022527655393485</v>
      </c>
      <c r="O32" s="1">
        <v>92.047929418390183</v>
      </c>
      <c r="P32" s="1">
        <v>18.318807909665413</v>
      </c>
      <c r="Q32" s="1">
        <v>172.53942964924377</v>
      </c>
      <c r="R32" s="1">
        <v>647.37801002600236</v>
      </c>
      <c r="S32" s="1">
        <v>14.344917582024493</v>
      </c>
      <c r="T32" s="1">
        <v>68.8088489329498</v>
      </c>
      <c r="U32" s="1">
        <v>229.69787470337292</v>
      </c>
      <c r="V32" s="1">
        <v>11.502395437756025</v>
      </c>
      <c r="W32" s="1">
        <v>65.187002271507723</v>
      </c>
      <c r="X32" s="1">
        <v>7.8827746505930563</v>
      </c>
      <c r="Y32" s="1">
        <v>134.90259189452601</v>
      </c>
      <c r="Z32" s="1">
        <v>163.1712510260696</v>
      </c>
      <c r="AA32" s="1">
        <v>8.6905983918713936</v>
      </c>
    </row>
    <row r="33" spans="1:27" x14ac:dyDescent="0.3">
      <c r="A33" t="s">
        <v>279</v>
      </c>
      <c r="B33" t="s">
        <v>438</v>
      </c>
      <c r="C33" t="s">
        <v>280</v>
      </c>
      <c r="D33" t="s">
        <v>233</v>
      </c>
      <c r="E33">
        <v>6</v>
      </c>
      <c r="F33" t="s">
        <v>69</v>
      </c>
      <c r="G33" t="s">
        <v>13</v>
      </c>
      <c r="H33" t="s">
        <v>234</v>
      </c>
      <c r="I33" s="1">
        <v>1.3828078380599664</v>
      </c>
      <c r="J33" s="1">
        <v>2.3085620236189581</v>
      </c>
      <c r="K33" s="1">
        <v>8.4306611563352121</v>
      </c>
      <c r="L33" s="1">
        <v>1.7001863035001019</v>
      </c>
      <c r="M33" s="1">
        <v>73.592142810545511</v>
      </c>
      <c r="N33" s="1">
        <v>2.1022779226206629</v>
      </c>
      <c r="O33" s="1">
        <v>1.8278806991636962</v>
      </c>
      <c r="P33" s="1">
        <v>1.049610557165273</v>
      </c>
      <c r="Q33" s="1">
        <v>3.6315812465917077</v>
      </c>
      <c r="R33" s="1">
        <v>20.927087960356484</v>
      </c>
      <c r="S33" s="1">
        <v>0</v>
      </c>
      <c r="T33" s="1">
        <v>9.3912008449648532</v>
      </c>
      <c r="U33" s="1">
        <v>2.8235378858694737</v>
      </c>
      <c r="V33" s="1">
        <v>0</v>
      </c>
      <c r="W33" s="1">
        <v>2.2494958112245711</v>
      </c>
      <c r="X33" s="1">
        <v>0.32568564987040022</v>
      </c>
      <c r="Y33" s="1">
        <v>0.65941791726376109</v>
      </c>
      <c r="Z33" s="1">
        <v>1.6193065327917273</v>
      </c>
      <c r="AA33" s="1">
        <v>0.32315561200594667</v>
      </c>
    </row>
    <row r="34" spans="1:27" x14ac:dyDescent="0.3">
      <c r="A34" t="s">
        <v>281</v>
      </c>
      <c r="B34" t="s">
        <v>439</v>
      </c>
      <c r="C34" t="s">
        <v>282</v>
      </c>
      <c r="D34" t="s">
        <v>236</v>
      </c>
      <c r="E34">
        <v>6</v>
      </c>
      <c r="F34" t="s">
        <v>69</v>
      </c>
      <c r="G34" t="s">
        <v>13</v>
      </c>
      <c r="H34" t="s">
        <v>234</v>
      </c>
      <c r="I34" s="1">
        <v>1.3058286670738632</v>
      </c>
      <c r="J34" s="1">
        <v>2.0783117430480385</v>
      </c>
      <c r="K34" s="1">
        <v>8.4447037476010642</v>
      </c>
      <c r="L34" s="1">
        <v>0.96332344380904411</v>
      </c>
      <c r="M34" s="1">
        <v>77.337249866776276</v>
      </c>
      <c r="N34" s="1">
        <v>1.747017147083918</v>
      </c>
      <c r="O34" s="1">
        <v>1.3145104874244817</v>
      </c>
      <c r="P34" s="1">
        <v>0.93454119868743268</v>
      </c>
      <c r="Q34" s="1">
        <v>2.3053294372754745</v>
      </c>
      <c r="R34" s="1">
        <v>17.354115946745186</v>
      </c>
      <c r="S34" s="1">
        <v>0</v>
      </c>
      <c r="T34" s="1">
        <v>6.9680321230054183</v>
      </c>
      <c r="U34" s="1">
        <v>1.8331191226022665</v>
      </c>
      <c r="V34" s="1">
        <v>0</v>
      </c>
      <c r="W34" s="1">
        <v>1.3352549333737609</v>
      </c>
      <c r="X34" s="1">
        <v>0.16915532693147678</v>
      </c>
      <c r="Y34" s="1">
        <v>0.51373488557269098</v>
      </c>
      <c r="Z34" s="1">
        <v>0.96118740286849935</v>
      </c>
      <c r="AA34" s="1">
        <v>0</v>
      </c>
    </row>
    <row r="35" spans="1:27" x14ac:dyDescent="0.3">
      <c r="A35" t="s">
        <v>283</v>
      </c>
      <c r="B35" t="s">
        <v>440</v>
      </c>
      <c r="C35" t="s">
        <v>284</v>
      </c>
      <c r="D35" t="s">
        <v>238</v>
      </c>
      <c r="E35">
        <v>6</v>
      </c>
      <c r="F35" t="s">
        <v>69</v>
      </c>
      <c r="G35" t="s">
        <v>13</v>
      </c>
      <c r="H35" t="s">
        <v>234</v>
      </c>
      <c r="I35" s="1">
        <v>0.90205988675269799</v>
      </c>
      <c r="J35" s="1">
        <v>1.8932140444741248</v>
      </c>
      <c r="K35" s="1">
        <v>6.6360591214877047</v>
      </c>
      <c r="L35" s="1">
        <v>0.47532785586632753</v>
      </c>
      <c r="M35" s="1">
        <v>74.265486415701986</v>
      </c>
      <c r="N35" s="1">
        <v>1.0775273871172852</v>
      </c>
      <c r="O35" s="1">
        <v>1.4413607058098024</v>
      </c>
      <c r="P35" s="1">
        <v>0.46112597699729563</v>
      </c>
      <c r="Q35" s="1">
        <v>1.0340974028532872</v>
      </c>
      <c r="R35" s="1">
        <v>12.979636145729348</v>
      </c>
      <c r="S35" s="1">
        <v>0</v>
      </c>
      <c r="T35" s="1">
        <v>4.8134816046367979</v>
      </c>
      <c r="U35" s="1">
        <v>0.84420632396550699</v>
      </c>
      <c r="V35" s="1">
        <v>0</v>
      </c>
      <c r="W35" s="1">
        <v>1.1529842547071547</v>
      </c>
      <c r="X35" s="1">
        <v>0</v>
      </c>
      <c r="Y35" s="1">
        <v>0.33798617098247169</v>
      </c>
      <c r="Z35" s="1">
        <v>0.47427387989715858</v>
      </c>
      <c r="AA35" s="1">
        <v>0</v>
      </c>
    </row>
    <row r="36" spans="1:27" x14ac:dyDescent="0.3">
      <c r="A36" t="s">
        <v>285</v>
      </c>
      <c r="B36" t="s">
        <v>441</v>
      </c>
      <c r="C36" t="s">
        <v>286</v>
      </c>
      <c r="D36" t="s">
        <v>278</v>
      </c>
      <c r="E36">
        <v>6</v>
      </c>
      <c r="F36" t="s">
        <v>69</v>
      </c>
      <c r="G36" t="s">
        <v>13</v>
      </c>
      <c r="H36" t="s">
        <v>234</v>
      </c>
      <c r="I36" s="1">
        <v>0.87233883846084614</v>
      </c>
      <c r="J36" s="1">
        <v>1.6782667659179822</v>
      </c>
      <c r="K36" s="1">
        <v>6.8651409849637162</v>
      </c>
      <c r="L36" s="1">
        <v>0.45966676466148315</v>
      </c>
      <c r="M36" s="1">
        <v>75.508872109810298</v>
      </c>
      <c r="N36" s="1">
        <v>1.2504300476165677</v>
      </c>
      <c r="O36" s="1">
        <v>1.3938707866010402</v>
      </c>
      <c r="P36" s="1">
        <v>0.44593280896906112</v>
      </c>
      <c r="Q36" s="1">
        <v>1.2000311826406125</v>
      </c>
      <c r="R36" s="1">
        <v>14.818313729154159</v>
      </c>
      <c r="S36" s="1">
        <v>0</v>
      </c>
      <c r="T36" s="1">
        <v>5.6523629363119383</v>
      </c>
      <c r="U36" s="1">
        <v>0.81639143352271282</v>
      </c>
      <c r="V36" s="1">
        <v>0</v>
      </c>
      <c r="W36" s="1">
        <v>1.1149957561416588</v>
      </c>
      <c r="X36" s="1">
        <v>0</v>
      </c>
      <c r="Y36" s="1">
        <v>0</v>
      </c>
      <c r="Z36" s="1">
        <v>0.57330939383522139</v>
      </c>
      <c r="AA36" s="1">
        <v>0</v>
      </c>
    </row>
    <row r="37" spans="1:27" x14ac:dyDescent="0.3">
      <c r="A37" t="s">
        <v>287</v>
      </c>
      <c r="B37" t="s">
        <v>442</v>
      </c>
      <c r="C37" t="s">
        <v>288</v>
      </c>
      <c r="D37" t="s">
        <v>233</v>
      </c>
      <c r="E37">
        <v>6</v>
      </c>
      <c r="F37" t="s">
        <v>69</v>
      </c>
      <c r="G37" t="s">
        <v>8</v>
      </c>
      <c r="H37" t="s">
        <v>234</v>
      </c>
      <c r="I37" s="1">
        <v>1.2006997626268894</v>
      </c>
      <c r="J37" s="1">
        <v>5.8799760453067025</v>
      </c>
      <c r="K37" s="1">
        <v>7.668980136022749</v>
      </c>
      <c r="L37" s="1">
        <v>1.3122500047266761</v>
      </c>
      <c r="M37" s="1">
        <v>70.199347133094548</v>
      </c>
      <c r="N37" s="1">
        <v>1.33864107820338</v>
      </c>
      <c r="O37" s="1">
        <v>1.9398610142733534</v>
      </c>
      <c r="P37" s="1">
        <v>0.9547818805896976</v>
      </c>
      <c r="Q37" s="1">
        <v>2.355259220879832</v>
      </c>
      <c r="R37" s="1">
        <v>13.250826116424033</v>
      </c>
      <c r="S37" s="1">
        <v>0</v>
      </c>
      <c r="T37" s="1">
        <v>5.6951589282583877</v>
      </c>
      <c r="U37" s="1">
        <v>2.6219502103854455</v>
      </c>
      <c r="V37" s="1">
        <v>0</v>
      </c>
      <c r="W37" s="1">
        <v>2.5578270749536811</v>
      </c>
      <c r="X37" s="1">
        <v>0.69127585337591135</v>
      </c>
      <c r="Y37" s="1">
        <v>1.5745847080702591</v>
      </c>
      <c r="Z37" s="1">
        <v>1.8412597487653455</v>
      </c>
      <c r="AA37" s="1">
        <v>0</v>
      </c>
    </row>
    <row r="38" spans="1:27" x14ac:dyDescent="0.3">
      <c r="A38" t="s">
        <v>289</v>
      </c>
      <c r="B38" t="s">
        <v>443</v>
      </c>
      <c r="C38" t="s">
        <v>290</v>
      </c>
      <c r="D38" t="s">
        <v>236</v>
      </c>
      <c r="E38">
        <v>6</v>
      </c>
      <c r="F38" t="s">
        <v>69</v>
      </c>
      <c r="G38" t="s">
        <v>8</v>
      </c>
      <c r="H38" t="s">
        <v>234</v>
      </c>
      <c r="I38" s="1">
        <v>1.0021722855730149</v>
      </c>
      <c r="J38" s="1">
        <v>3.0673514394782209</v>
      </c>
      <c r="K38" s="1">
        <v>7.5011330015330007</v>
      </c>
      <c r="L38" s="1">
        <v>0.92414120030722346</v>
      </c>
      <c r="M38" s="1">
        <v>74.905013580292106</v>
      </c>
      <c r="N38" s="1">
        <v>1.2569691937110179</v>
      </c>
      <c r="O38" s="1">
        <v>1.4011600585821031</v>
      </c>
      <c r="P38" s="1">
        <v>0.89652964499299881</v>
      </c>
      <c r="Q38" s="1">
        <v>2.0105112782958159</v>
      </c>
      <c r="R38" s="1">
        <v>12.267134652223866</v>
      </c>
      <c r="S38" s="1">
        <v>0</v>
      </c>
      <c r="T38" s="1">
        <v>5.0134606486411721</v>
      </c>
      <c r="U38" s="1">
        <v>1.7585587864127494</v>
      </c>
      <c r="V38" s="1">
        <v>0</v>
      </c>
      <c r="W38" s="1">
        <v>2.0815352001017597</v>
      </c>
      <c r="X38" s="1">
        <v>0.48682529592771917</v>
      </c>
      <c r="Y38" s="1">
        <v>0.98567843821093881</v>
      </c>
      <c r="Z38" s="1">
        <v>1.4983995662236058</v>
      </c>
      <c r="AA38" s="1">
        <v>0</v>
      </c>
    </row>
    <row r="39" spans="1:27" x14ac:dyDescent="0.3">
      <c r="A39" t="s">
        <v>291</v>
      </c>
      <c r="B39" t="s">
        <v>444</v>
      </c>
      <c r="C39" t="s">
        <v>292</v>
      </c>
      <c r="D39" t="s">
        <v>238</v>
      </c>
      <c r="E39">
        <v>6</v>
      </c>
      <c r="F39" t="s">
        <v>69</v>
      </c>
      <c r="G39" t="s">
        <v>8</v>
      </c>
      <c r="H39" t="s">
        <v>234</v>
      </c>
      <c r="I39" s="1">
        <v>1.4954380087900221</v>
      </c>
      <c r="J39" s="1">
        <v>6.7130670636719287</v>
      </c>
      <c r="K39" s="1">
        <v>9.2530161101684865</v>
      </c>
      <c r="L39" s="1">
        <v>3.6773341172918652</v>
      </c>
      <c r="M39" s="1">
        <v>78.773353422828436</v>
      </c>
      <c r="N39" s="1">
        <v>2.9176701111053243</v>
      </c>
      <c r="O39" s="1">
        <v>6.1330314610445757</v>
      </c>
      <c r="P39" s="1">
        <v>1.9323755055325977</v>
      </c>
      <c r="Q39" s="1">
        <v>7.6001974900572105</v>
      </c>
      <c r="R39" s="1">
        <v>22.314637145079203</v>
      </c>
      <c r="S39" s="1">
        <v>0</v>
      </c>
      <c r="T39" s="1">
        <v>20.614500120667071</v>
      </c>
      <c r="U39" s="1">
        <v>7.3475229017044148</v>
      </c>
      <c r="V39" s="1">
        <v>0.53477782881990199</v>
      </c>
      <c r="W39" s="1">
        <v>7.3271149689309008</v>
      </c>
      <c r="X39" s="1">
        <v>2.2600325009792801</v>
      </c>
      <c r="Y39" s="1">
        <v>8.6615305765447363</v>
      </c>
      <c r="Z39" s="1">
        <v>4.7011370294488151</v>
      </c>
      <c r="AA39" s="1">
        <v>0.64070736946843765</v>
      </c>
    </row>
    <row r="40" spans="1:27" x14ac:dyDescent="0.3">
      <c r="A40" t="s">
        <v>293</v>
      </c>
      <c r="B40" t="s">
        <v>445</v>
      </c>
      <c r="C40" t="s">
        <v>294</v>
      </c>
      <c r="D40" t="s">
        <v>278</v>
      </c>
      <c r="E40">
        <v>6</v>
      </c>
      <c r="F40" t="s">
        <v>69</v>
      </c>
      <c r="G40" t="s">
        <v>8</v>
      </c>
      <c r="H40" t="s">
        <v>234</v>
      </c>
      <c r="I40" s="1">
        <v>9.7435100052874173</v>
      </c>
      <c r="J40" s="1">
        <v>21.673444485267989</v>
      </c>
      <c r="K40" s="1">
        <v>6.5738764586318501</v>
      </c>
      <c r="L40" s="1">
        <v>16.029330102294665</v>
      </c>
      <c r="M40" s="1">
        <v>59.081031462515313</v>
      </c>
      <c r="N40" s="1">
        <v>35.80161905906634</v>
      </c>
      <c r="O40" s="1">
        <v>58.020869649260611</v>
      </c>
      <c r="P40" s="1">
        <v>0.65475388034498239</v>
      </c>
      <c r="Q40" s="1">
        <v>10.351637540898388</v>
      </c>
      <c r="R40" s="1">
        <v>195.62482288324398</v>
      </c>
      <c r="S40" s="1">
        <v>0</v>
      </c>
      <c r="T40" s="1">
        <v>95.929532501319841</v>
      </c>
      <c r="U40" s="1">
        <v>63.18811790099047</v>
      </c>
      <c r="V40" s="1">
        <v>6.4779262141583303</v>
      </c>
      <c r="W40" s="1">
        <v>5.6130003691918002</v>
      </c>
      <c r="X40" s="1">
        <v>0.88884610045788759</v>
      </c>
      <c r="Y40" s="1">
        <v>3.4193400436091115</v>
      </c>
      <c r="Z40" s="1">
        <v>30.682818087127785</v>
      </c>
      <c r="AA40" s="1">
        <v>2.4694354692115787</v>
      </c>
    </row>
    <row r="41" spans="1:27" x14ac:dyDescent="0.3">
      <c r="A41" t="s">
        <v>115</v>
      </c>
      <c r="B41" t="s">
        <v>446</v>
      </c>
      <c r="C41" t="s">
        <v>295</v>
      </c>
      <c r="D41" t="s">
        <v>233</v>
      </c>
      <c r="E41">
        <v>6</v>
      </c>
      <c r="F41" t="s">
        <v>69</v>
      </c>
      <c r="G41" t="s">
        <v>29</v>
      </c>
      <c r="H41" t="s">
        <v>234</v>
      </c>
      <c r="I41">
        <v>0</v>
      </c>
      <c r="J41">
        <v>2.2042006684966737</v>
      </c>
      <c r="K41">
        <v>4.731934769080806</v>
      </c>
      <c r="L41">
        <v>0.28381384630779771</v>
      </c>
      <c r="M41">
        <v>79.259921042788378</v>
      </c>
      <c r="N41">
        <v>0.38104658357609317</v>
      </c>
      <c r="O41">
        <v>0.65618657989203188</v>
      </c>
      <c r="P41">
        <v>0.29946471881461129</v>
      </c>
      <c r="Q41">
        <v>1.1431033650694913</v>
      </c>
      <c r="R41">
        <v>0.34788027699877538</v>
      </c>
      <c r="S41">
        <v>0</v>
      </c>
      <c r="T41">
        <v>0</v>
      </c>
      <c r="U41">
        <v>16.500238778379828</v>
      </c>
      <c r="V41">
        <v>0</v>
      </c>
      <c r="W41">
        <v>2.9442564025894331</v>
      </c>
      <c r="X41">
        <v>24.10480687216198</v>
      </c>
      <c r="Y41">
        <v>0.50618574873322342</v>
      </c>
      <c r="Z41">
        <v>3.1934451287243841</v>
      </c>
      <c r="AA41">
        <v>29.136323106840827</v>
      </c>
    </row>
    <row r="42" spans="1:27" x14ac:dyDescent="0.3">
      <c r="A42" t="s">
        <v>116</v>
      </c>
      <c r="B42" t="s">
        <v>447</v>
      </c>
      <c r="C42" t="s">
        <v>296</v>
      </c>
      <c r="D42" t="s">
        <v>236</v>
      </c>
      <c r="E42">
        <v>6</v>
      </c>
      <c r="F42" t="s">
        <v>69</v>
      </c>
      <c r="G42" t="s">
        <v>29</v>
      </c>
      <c r="H42" t="s">
        <v>234</v>
      </c>
      <c r="I42">
        <v>0</v>
      </c>
      <c r="J42">
        <v>2.0577815935696058</v>
      </c>
      <c r="K42">
        <v>5.2488749605486991</v>
      </c>
      <c r="L42">
        <v>0.28704093372841294</v>
      </c>
      <c r="M42">
        <v>76.197128505271053</v>
      </c>
      <c r="N42">
        <v>0.57806887454541944</v>
      </c>
      <c r="O42">
        <v>0.66364770796979899</v>
      </c>
      <c r="P42">
        <v>0.30286976349293415</v>
      </c>
      <c r="Q42">
        <v>1.3487844413297509</v>
      </c>
      <c r="R42">
        <v>0.35183582772467403</v>
      </c>
      <c r="S42">
        <v>0</v>
      </c>
      <c r="T42">
        <v>0.43799760278385358</v>
      </c>
      <c r="U42">
        <v>16.929706653850712</v>
      </c>
      <c r="V42">
        <v>0</v>
      </c>
      <c r="W42">
        <v>2.9777338841269549</v>
      </c>
      <c r="X42">
        <v>24.217439460421691</v>
      </c>
      <c r="Y42">
        <v>0.68258840244097141</v>
      </c>
      <c r="Z42">
        <v>3.2297559949396821</v>
      </c>
      <c r="AA42">
        <v>29.57477079583229</v>
      </c>
    </row>
    <row r="43" spans="1:27" x14ac:dyDescent="0.3">
      <c r="A43" t="s">
        <v>117</v>
      </c>
      <c r="B43" t="s">
        <v>448</v>
      </c>
      <c r="C43" t="s">
        <v>297</v>
      </c>
      <c r="D43" t="s">
        <v>238</v>
      </c>
      <c r="E43">
        <v>6</v>
      </c>
      <c r="F43" t="s">
        <v>69</v>
      </c>
      <c r="G43" t="s">
        <v>29</v>
      </c>
      <c r="H43" t="s">
        <v>234</v>
      </c>
      <c r="I43">
        <v>1.0736187315346228</v>
      </c>
      <c r="J43">
        <v>2.2590049301148443</v>
      </c>
      <c r="K43">
        <v>14.705200755417296</v>
      </c>
      <c r="L43">
        <v>0.43630570066116858</v>
      </c>
      <c r="M43">
        <v>85.693824362297406</v>
      </c>
      <c r="N43">
        <v>2.1478641566645149</v>
      </c>
      <c r="O43">
        <v>1.0760027362207727</v>
      </c>
      <c r="P43">
        <v>2.1483733314595819</v>
      </c>
      <c r="Q43">
        <v>4.6860999077439427</v>
      </c>
      <c r="R43">
        <v>1.6043841762132725</v>
      </c>
      <c r="S43">
        <v>0</v>
      </c>
      <c r="T43">
        <v>0.88768222468383184</v>
      </c>
      <c r="U43">
        <v>17.400652578354865</v>
      </c>
      <c r="V43">
        <v>0</v>
      </c>
      <c r="W43">
        <v>4.1291572669171002</v>
      </c>
      <c r="X43">
        <v>23.88612021589342</v>
      </c>
      <c r="Y43">
        <v>1.2104664256143183</v>
      </c>
      <c r="Z43">
        <v>3.5246028709996233</v>
      </c>
      <c r="AA43">
        <v>29.96934020608597</v>
      </c>
    </row>
    <row r="44" spans="1:27" x14ac:dyDescent="0.3">
      <c r="A44" t="s">
        <v>118</v>
      </c>
      <c r="B44" t="s">
        <v>449</v>
      </c>
      <c r="C44" t="s">
        <v>298</v>
      </c>
      <c r="D44" t="s">
        <v>278</v>
      </c>
      <c r="E44">
        <v>6</v>
      </c>
      <c r="F44" t="s">
        <v>69</v>
      </c>
      <c r="G44" t="s">
        <v>29</v>
      </c>
      <c r="H44" t="s">
        <v>234</v>
      </c>
      <c r="I44">
        <v>0</v>
      </c>
      <c r="J44">
        <v>2.1976986016279518</v>
      </c>
      <c r="K44">
        <v>4.2613979117500005</v>
      </c>
      <c r="L44">
        <v>0.28297663732163897</v>
      </c>
      <c r="M44">
        <v>77.289278252428289</v>
      </c>
      <c r="N44">
        <v>0.18996127617805231</v>
      </c>
      <c r="O44">
        <v>0.52340074101122547</v>
      </c>
      <c r="P44">
        <v>0.29858134206294568</v>
      </c>
      <c r="Q44">
        <v>0.94977614895154394</v>
      </c>
      <c r="R44">
        <v>0</v>
      </c>
      <c r="S44">
        <v>0</v>
      </c>
      <c r="T44">
        <v>0</v>
      </c>
      <c r="U44">
        <v>16.570779750456175</v>
      </c>
      <c r="V44">
        <v>0</v>
      </c>
      <c r="W44">
        <v>2.7810675288548534</v>
      </c>
      <c r="X44">
        <v>24.033701247170349</v>
      </c>
      <c r="Y44">
        <v>0.50469257543312529</v>
      </c>
      <c r="Z44">
        <v>3.1840249366042532</v>
      </c>
      <c r="AA44">
        <v>28.83909979469702</v>
      </c>
    </row>
    <row r="45" spans="1:27" x14ac:dyDescent="0.3">
      <c r="A45" t="s">
        <v>299</v>
      </c>
      <c r="B45" t="s">
        <v>450</v>
      </c>
      <c r="C45" t="s">
        <v>300</v>
      </c>
      <c r="D45" t="s">
        <v>233</v>
      </c>
      <c r="E45">
        <v>6</v>
      </c>
      <c r="F45" t="s">
        <v>69</v>
      </c>
      <c r="G45" t="s">
        <v>252</v>
      </c>
      <c r="H45" t="s">
        <v>234</v>
      </c>
      <c r="I45" s="1">
        <v>54.921682862662145</v>
      </c>
      <c r="J45" s="1">
        <v>37.508967469980938</v>
      </c>
      <c r="K45" s="1">
        <v>26.715037112126396</v>
      </c>
      <c r="L45" s="1">
        <v>9.7211342851788896</v>
      </c>
      <c r="M45" s="1">
        <v>75.898888441618169</v>
      </c>
      <c r="N45" s="1">
        <v>10.861080898201973</v>
      </c>
      <c r="O45" s="1">
        <v>90.802420757785512</v>
      </c>
      <c r="P45" s="1">
        <v>8.757065159322579</v>
      </c>
      <c r="Q45" s="1">
        <v>116.92248811609059</v>
      </c>
      <c r="R45" s="1">
        <v>518.65867641490627</v>
      </c>
      <c r="S45" s="1">
        <v>8.9307367264644988</v>
      </c>
      <c r="T45" s="1">
        <v>111.12459742466187</v>
      </c>
      <c r="U45" s="1">
        <v>118.78651930160629</v>
      </c>
      <c r="V45" s="1">
        <v>4.0896320209852037</v>
      </c>
      <c r="W45" s="1">
        <v>35.550725385970509</v>
      </c>
      <c r="X45" s="1">
        <v>3.4749400461777968</v>
      </c>
      <c r="Y45" s="1">
        <v>83.132756372003982</v>
      </c>
      <c r="Z45" s="1">
        <v>98.727857369292622</v>
      </c>
      <c r="AA45" s="1">
        <v>9.6784435641161064</v>
      </c>
    </row>
    <row r="46" spans="1:27" x14ac:dyDescent="0.3">
      <c r="A46" t="s">
        <v>301</v>
      </c>
      <c r="B46" t="s">
        <v>451</v>
      </c>
      <c r="C46" t="s">
        <v>302</v>
      </c>
      <c r="D46" t="s">
        <v>236</v>
      </c>
      <c r="E46">
        <v>6</v>
      </c>
      <c r="F46" t="s">
        <v>69</v>
      </c>
      <c r="G46" t="s">
        <v>252</v>
      </c>
      <c r="H46" t="s">
        <v>234</v>
      </c>
      <c r="I46" s="1">
        <v>54.605402094805378</v>
      </c>
      <c r="J46" s="1">
        <v>36.543648148594677</v>
      </c>
      <c r="K46" s="1">
        <v>23.209903355675145</v>
      </c>
      <c r="L46" s="1">
        <v>9.9142037758680779</v>
      </c>
      <c r="M46" s="1">
        <v>77.981726948999409</v>
      </c>
      <c r="N46" s="1">
        <v>11.119036217377856</v>
      </c>
      <c r="O46" s="1">
        <v>92.246990594353207</v>
      </c>
      <c r="P46" s="1">
        <v>8.6055668712467739</v>
      </c>
      <c r="Q46" s="1">
        <v>117.83377055528507</v>
      </c>
      <c r="R46" s="1">
        <v>524.82500121051498</v>
      </c>
      <c r="S46" s="1">
        <v>8.5592596596156643</v>
      </c>
      <c r="T46" s="1">
        <v>114.74026229215588</v>
      </c>
      <c r="U46" s="1">
        <v>117.82882360282348</v>
      </c>
      <c r="V46" s="1">
        <v>4.0976824777194265</v>
      </c>
      <c r="W46" s="1">
        <v>35.259075584400875</v>
      </c>
      <c r="X46" s="1">
        <v>3.4817804793395641</v>
      </c>
      <c r="Y46" s="1">
        <v>83.110888154870906</v>
      </c>
      <c r="Z46" s="1">
        <v>98.011077986247301</v>
      </c>
      <c r="AA46" s="1">
        <v>9.5762769231464748</v>
      </c>
    </row>
    <row r="47" spans="1:27" x14ac:dyDescent="0.3">
      <c r="A47" t="s">
        <v>113</v>
      </c>
      <c r="B47" t="s">
        <v>452</v>
      </c>
      <c r="C47" t="s">
        <v>303</v>
      </c>
      <c r="D47" t="s">
        <v>238</v>
      </c>
      <c r="E47">
        <v>6</v>
      </c>
      <c r="F47" t="s">
        <v>69</v>
      </c>
      <c r="G47" t="s">
        <v>252</v>
      </c>
      <c r="H47" t="s">
        <v>234</v>
      </c>
      <c r="I47">
        <v>48.36708098379215</v>
      </c>
      <c r="J47">
        <v>30.26402505158131</v>
      </c>
      <c r="K47">
        <v>20.788530629141487</v>
      </c>
      <c r="L47">
        <v>8.0526547662728323</v>
      </c>
      <c r="M47">
        <v>48.376709177665624</v>
      </c>
      <c r="N47">
        <v>9.4354392123604001</v>
      </c>
      <c r="O47">
        <v>79.211094286966713</v>
      </c>
      <c r="P47">
        <v>7.5698026144804516</v>
      </c>
      <c r="Q47">
        <v>101.6243084210589</v>
      </c>
      <c r="R47">
        <v>463.19154500555192</v>
      </c>
      <c r="S47">
        <v>8.4913193048880959</v>
      </c>
      <c r="T47">
        <v>69.704189928744697</v>
      </c>
      <c r="U47">
        <v>115.22078401603856</v>
      </c>
      <c r="V47">
        <v>4.0075902695100902</v>
      </c>
      <c r="W47">
        <v>35.653297038875387</v>
      </c>
      <c r="X47">
        <v>18.281949078382073</v>
      </c>
      <c r="Y47">
        <v>66.326402472900938</v>
      </c>
      <c r="Z47">
        <v>87.946465052965195</v>
      </c>
      <c r="AA47">
        <v>37.166680557644</v>
      </c>
    </row>
    <row r="48" spans="1:27" x14ac:dyDescent="0.3">
      <c r="A48" t="s">
        <v>114</v>
      </c>
      <c r="B48" t="s">
        <v>453</v>
      </c>
      <c r="C48" t="s">
        <v>304</v>
      </c>
      <c r="D48" t="s">
        <v>278</v>
      </c>
      <c r="E48">
        <v>6</v>
      </c>
      <c r="F48" t="s">
        <v>69</v>
      </c>
      <c r="G48" t="s">
        <v>252</v>
      </c>
      <c r="H48" t="s">
        <v>234</v>
      </c>
      <c r="I48">
        <v>59.023736051984578</v>
      </c>
      <c r="J48">
        <v>47.689747038171291</v>
      </c>
      <c r="K48">
        <v>24.035310386977468</v>
      </c>
      <c r="L48">
        <v>9.7225418971657724</v>
      </c>
      <c r="M48">
        <v>49.554228220885783</v>
      </c>
      <c r="N48">
        <v>9.1602948256557237</v>
      </c>
      <c r="O48">
        <v>78.873066857577101</v>
      </c>
      <c r="P48">
        <v>8.9988509032128938</v>
      </c>
      <c r="Q48">
        <v>101.2180359933154</v>
      </c>
      <c r="R48">
        <v>495.71578631981606</v>
      </c>
      <c r="S48">
        <v>9.2542249717981537</v>
      </c>
      <c r="T48">
        <v>66.630463203579581</v>
      </c>
      <c r="U48">
        <v>137.68227568687254</v>
      </c>
      <c r="V48">
        <v>4.8356165663043171</v>
      </c>
      <c r="W48">
        <v>38.928681738362428</v>
      </c>
      <c r="X48">
        <v>22.066117846903435</v>
      </c>
      <c r="Y48">
        <v>74.025765553838028</v>
      </c>
      <c r="Z48">
        <v>105.2633104486</v>
      </c>
      <c r="AA48">
        <v>44.190906399960333</v>
      </c>
    </row>
    <row r="49" spans="1:27" x14ac:dyDescent="0.3">
      <c r="A49" t="s">
        <v>19</v>
      </c>
      <c r="B49" t="s">
        <v>454</v>
      </c>
      <c r="C49" t="s">
        <v>305</v>
      </c>
      <c r="D49" t="s">
        <v>306</v>
      </c>
      <c r="E49">
        <v>1</v>
      </c>
      <c r="F49" t="s">
        <v>16</v>
      </c>
      <c r="G49" t="s">
        <v>11</v>
      </c>
      <c r="H49" t="s">
        <v>234</v>
      </c>
      <c r="I49">
        <v>0.39778249437550772</v>
      </c>
      <c r="J49">
        <v>2.5753093490524348</v>
      </c>
      <c r="K49">
        <v>5.1006011339924742</v>
      </c>
      <c r="L49">
        <v>6.1787753778273373</v>
      </c>
      <c r="M49">
        <v>55.70966803301355</v>
      </c>
      <c r="N49">
        <v>6.366377461365702</v>
      </c>
      <c r="O49">
        <v>6.644429718499306</v>
      </c>
      <c r="P49">
        <v>1.0613144468474687</v>
      </c>
      <c r="Q49">
        <v>8.6811474848746553</v>
      </c>
      <c r="R49">
        <v>13.385782737484334</v>
      </c>
      <c r="S49">
        <v>0</v>
      </c>
      <c r="T49">
        <v>5.481530813749397</v>
      </c>
      <c r="U49">
        <v>26.998918854508052</v>
      </c>
      <c r="V49">
        <v>0</v>
      </c>
      <c r="W49">
        <v>2.8243915287051986</v>
      </c>
      <c r="X49">
        <v>24.246459759355687</v>
      </c>
      <c r="Y49">
        <v>0.68340636337858796</v>
      </c>
      <c r="Z49">
        <v>16.914352868737904</v>
      </c>
      <c r="AA49">
        <v>30.14662776884937</v>
      </c>
    </row>
    <row r="50" spans="1:27" x14ac:dyDescent="0.3">
      <c r="A50" t="s">
        <v>20</v>
      </c>
      <c r="B50" t="s">
        <v>455</v>
      </c>
      <c r="C50" t="s">
        <v>307</v>
      </c>
      <c r="D50" t="s">
        <v>308</v>
      </c>
      <c r="E50">
        <v>1</v>
      </c>
      <c r="F50" t="s">
        <v>16</v>
      </c>
      <c r="G50" t="s">
        <v>11</v>
      </c>
      <c r="H50" t="s">
        <v>234</v>
      </c>
      <c r="I50">
        <v>0</v>
      </c>
      <c r="J50">
        <v>2.293780252314888</v>
      </c>
      <c r="K50">
        <v>3.812316745469519</v>
      </c>
      <c r="L50">
        <v>5.3162667516522193</v>
      </c>
      <c r="M50">
        <v>56.498026054133973</v>
      </c>
      <c r="N50">
        <v>5.5514545365827352</v>
      </c>
      <c r="O50">
        <v>5.8725466454130482</v>
      </c>
      <c r="P50">
        <v>0.77908770750722434</v>
      </c>
      <c r="Q50">
        <v>7.5338770632966661</v>
      </c>
      <c r="R50">
        <v>11.946602862205481</v>
      </c>
      <c r="S50">
        <v>0</v>
      </c>
      <c r="T50">
        <v>5.6334205222584623</v>
      </c>
      <c r="U50">
        <v>26.502779650591595</v>
      </c>
      <c r="V50">
        <v>0</v>
      </c>
      <c r="W50">
        <v>2.9026536092419803</v>
      </c>
      <c r="X50">
        <v>25.250557813757901</v>
      </c>
      <c r="Y50">
        <v>0.70234311605841337</v>
      </c>
      <c r="Z50">
        <v>15.337975371952092</v>
      </c>
      <c r="AA50">
        <v>31.202483771403401</v>
      </c>
    </row>
    <row r="51" spans="1:27" x14ac:dyDescent="0.3">
      <c r="A51" t="s">
        <v>21</v>
      </c>
      <c r="B51" t="s">
        <v>456</v>
      </c>
      <c r="C51" t="s">
        <v>309</v>
      </c>
      <c r="D51" t="s">
        <v>310</v>
      </c>
      <c r="E51">
        <v>1</v>
      </c>
      <c r="F51" t="s">
        <v>16</v>
      </c>
      <c r="G51" t="s">
        <v>11</v>
      </c>
      <c r="H51" t="s">
        <v>234</v>
      </c>
      <c r="I51">
        <v>0</v>
      </c>
      <c r="J51">
        <v>1.8885601893051192</v>
      </c>
      <c r="K51">
        <v>4.0186554389031608</v>
      </c>
      <c r="L51">
        <v>5.4603131245916012</v>
      </c>
      <c r="M51">
        <v>59.678430663333771</v>
      </c>
      <c r="N51">
        <v>6.1734569322334085</v>
      </c>
      <c r="O51">
        <v>6.9102069072392762</v>
      </c>
      <c r="P51">
        <v>0.90969809729783035</v>
      </c>
      <c r="Q51">
        <v>8.1024043192163475</v>
      </c>
      <c r="R51">
        <v>13.033525297024221</v>
      </c>
      <c r="S51">
        <v>0</v>
      </c>
      <c r="T51">
        <v>5.26226958119942</v>
      </c>
      <c r="U51">
        <v>26.272490544521286</v>
      </c>
      <c r="V51">
        <v>0</v>
      </c>
      <c r="W51">
        <v>2.9813021691888206</v>
      </c>
      <c r="X51">
        <v>24.084816694293316</v>
      </c>
      <c r="Y51">
        <v>0.68340636337858796</v>
      </c>
      <c r="Z51">
        <v>16.416871902010318</v>
      </c>
      <c r="AA51">
        <v>30.14662776884937</v>
      </c>
    </row>
    <row r="52" spans="1:27" x14ac:dyDescent="0.3">
      <c r="A52" t="s">
        <v>311</v>
      </c>
      <c r="B52" t="s">
        <v>457</v>
      </c>
      <c r="C52" t="s">
        <v>312</v>
      </c>
      <c r="D52" t="s">
        <v>306</v>
      </c>
      <c r="E52">
        <v>1</v>
      </c>
      <c r="F52" t="s">
        <v>16</v>
      </c>
      <c r="G52" t="s">
        <v>13</v>
      </c>
      <c r="H52" t="s">
        <v>234</v>
      </c>
      <c r="I52">
        <v>0</v>
      </c>
      <c r="J52">
        <v>2.3779758249341709</v>
      </c>
      <c r="K52">
        <v>5.6578366084215697</v>
      </c>
      <c r="L52">
        <v>2.985344814897374</v>
      </c>
      <c r="M52">
        <v>60.641323280683636</v>
      </c>
      <c r="N52">
        <v>4.771552506250722</v>
      </c>
      <c r="O52">
        <v>3.2867673977994483</v>
      </c>
      <c r="P52">
        <v>0.59999451665286663</v>
      </c>
      <c r="Q52">
        <v>4.1988325541675247</v>
      </c>
      <c r="R52">
        <v>6.2729804542399208</v>
      </c>
      <c r="S52">
        <v>0</v>
      </c>
      <c r="T52">
        <v>3.6876697991348344</v>
      </c>
      <c r="U52">
        <v>21.919662066224788</v>
      </c>
      <c r="V52">
        <v>0</v>
      </c>
      <c r="W52">
        <v>2.9494921875377247</v>
      </c>
      <c r="X52">
        <v>24.147672563102397</v>
      </c>
      <c r="Y52">
        <v>0.50708590122059716</v>
      </c>
      <c r="Z52">
        <v>8.9821559785401313</v>
      </c>
      <c r="AA52">
        <v>29.188136366663304</v>
      </c>
    </row>
    <row r="53" spans="1:27" x14ac:dyDescent="0.3">
      <c r="A53" t="s">
        <v>313</v>
      </c>
      <c r="B53" t="s">
        <v>458</v>
      </c>
      <c r="C53" t="s">
        <v>314</v>
      </c>
      <c r="D53" t="s">
        <v>308</v>
      </c>
      <c r="E53">
        <v>1</v>
      </c>
      <c r="F53" t="s">
        <v>16</v>
      </c>
      <c r="G53" t="s">
        <v>13</v>
      </c>
      <c r="H53" t="s">
        <v>234</v>
      </c>
      <c r="I53">
        <v>0</v>
      </c>
      <c r="J53">
        <v>2.0346467709200065</v>
      </c>
      <c r="K53">
        <v>5.8004361685506645</v>
      </c>
      <c r="L53">
        <v>2.5543246167701787</v>
      </c>
      <c r="M53">
        <v>71.421027752842278</v>
      </c>
      <c r="N53">
        <v>5.3346521700653033</v>
      </c>
      <c r="O53">
        <v>3.2809328994601601</v>
      </c>
      <c r="P53">
        <v>0.59892943762922257</v>
      </c>
      <c r="Q53">
        <v>3.6198273227200555</v>
      </c>
      <c r="R53">
        <v>6.2618449859779561</v>
      </c>
      <c r="S53">
        <v>0</v>
      </c>
      <c r="T53">
        <v>5.6299538019370718</v>
      </c>
      <c r="U53">
        <v>21.282916685156579</v>
      </c>
      <c r="V53">
        <v>0</v>
      </c>
      <c r="W53">
        <v>2.634334676001072</v>
      </c>
      <c r="X53">
        <v>24.10480687216198</v>
      </c>
      <c r="Y53">
        <v>0.50618574873322342</v>
      </c>
      <c r="Z53">
        <v>8.3520872597406974</v>
      </c>
      <c r="AA53">
        <v>29.030372840997764</v>
      </c>
    </row>
    <row r="54" spans="1:27" x14ac:dyDescent="0.3">
      <c r="A54" t="s">
        <v>315</v>
      </c>
      <c r="B54" t="s">
        <v>459</v>
      </c>
      <c r="C54" t="s">
        <v>316</v>
      </c>
      <c r="D54" t="s">
        <v>310</v>
      </c>
      <c r="E54">
        <v>1</v>
      </c>
      <c r="F54" t="s">
        <v>16</v>
      </c>
      <c r="G54" t="s">
        <v>13</v>
      </c>
      <c r="H54" t="s">
        <v>234</v>
      </c>
      <c r="I54">
        <v>0</v>
      </c>
      <c r="J54">
        <v>2.7921664984610732</v>
      </c>
      <c r="K54">
        <v>8.1694712880991176</v>
      </c>
      <c r="L54">
        <v>2.9211047518890263</v>
      </c>
      <c r="M54">
        <v>88.89790169740273</v>
      </c>
      <c r="N54">
        <v>5.8827837354774424</v>
      </c>
      <c r="O54">
        <v>3.7820644288052319</v>
      </c>
      <c r="P54">
        <v>1.0787660242316843</v>
      </c>
      <c r="Q54">
        <v>4.3139040918883165</v>
      </c>
      <c r="R54">
        <v>8.2351439506348338</v>
      </c>
      <c r="S54">
        <v>0</v>
      </c>
      <c r="T54">
        <v>5.3487989835699343</v>
      </c>
      <c r="U54">
        <v>22.766508032182621</v>
      </c>
      <c r="V54">
        <v>0</v>
      </c>
      <c r="W54">
        <v>0.47847233672441913</v>
      </c>
      <c r="X54">
        <v>24.31655102751915</v>
      </c>
      <c r="Y54">
        <v>0.86830482679572418</v>
      </c>
      <c r="Z54">
        <v>9.607563298354723</v>
      </c>
      <c r="AA54">
        <v>30.31519725845633</v>
      </c>
    </row>
    <row r="55" spans="1:27" x14ac:dyDescent="0.3">
      <c r="A55" t="s">
        <v>15</v>
      </c>
      <c r="B55" t="s">
        <v>460</v>
      </c>
      <c r="C55" t="s">
        <v>317</v>
      </c>
      <c r="D55" t="s">
        <v>306</v>
      </c>
      <c r="E55">
        <v>1</v>
      </c>
      <c r="F55" t="s">
        <v>16</v>
      </c>
      <c r="G55" t="s">
        <v>8</v>
      </c>
      <c r="H55" t="s">
        <v>234</v>
      </c>
      <c r="I55">
        <v>0</v>
      </c>
      <c r="J55">
        <v>1.895373996362143</v>
      </c>
      <c r="K55">
        <v>5.7394890910446108</v>
      </c>
      <c r="L55">
        <v>0.86526530413742286</v>
      </c>
      <c r="M55">
        <v>62.696656037769635</v>
      </c>
      <c r="N55">
        <v>5.4212640814253543</v>
      </c>
      <c r="O55">
        <v>3.4675692508064802</v>
      </c>
      <c r="P55">
        <v>0.608653487428374</v>
      </c>
      <c r="Q55">
        <v>3.6785978204431116</v>
      </c>
      <c r="R55">
        <v>6.7170389022433401</v>
      </c>
      <c r="S55">
        <v>0</v>
      </c>
      <c r="T55">
        <v>0.44010462672989742</v>
      </c>
      <c r="U55">
        <v>21.749968334020412</v>
      </c>
      <c r="V55">
        <v>0</v>
      </c>
      <c r="W55">
        <v>2.6771049924484736</v>
      </c>
      <c r="X55">
        <v>24.496165732984814</v>
      </c>
      <c r="Y55">
        <v>0.5144040380993069</v>
      </c>
      <c r="Z55">
        <v>8.2380514745806437</v>
      </c>
      <c r="AA55">
        <v>29.501701804742165</v>
      </c>
    </row>
    <row r="56" spans="1:27" x14ac:dyDescent="0.3">
      <c r="A56" t="s">
        <v>17</v>
      </c>
      <c r="B56" t="s">
        <v>461</v>
      </c>
      <c r="C56" t="s">
        <v>318</v>
      </c>
      <c r="D56" t="s">
        <v>308</v>
      </c>
      <c r="E56">
        <v>1</v>
      </c>
      <c r="F56" t="s">
        <v>16</v>
      </c>
      <c r="G56" t="s">
        <v>8</v>
      </c>
      <c r="H56" t="s">
        <v>234</v>
      </c>
      <c r="I56">
        <v>0</v>
      </c>
      <c r="J56">
        <v>1.7272217414380207</v>
      </c>
      <c r="K56">
        <v>5.2868415063754535</v>
      </c>
      <c r="L56">
        <v>0.86735153754100913</v>
      </c>
      <c r="M56">
        <v>57.819997511480437</v>
      </c>
      <c r="N56">
        <v>5.240251841041931</v>
      </c>
      <c r="O56">
        <v>3.3422402652728578</v>
      </c>
      <c r="P56">
        <v>0.61012100638540445</v>
      </c>
      <c r="Q56">
        <v>3.6874672546093388</v>
      </c>
      <c r="R56">
        <v>6.9104246705814596</v>
      </c>
      <c r="S56">
        <v>0</v>
      </c>
      <c r="T56">
        <v>0.44116575904268795</v>
      </c>
      <c r="U56">
        <v>21.802409487327274</v>
      </c>
      <c r="V56">
        <v>0</v>
      </c>
      <c r="W56">
        <v>2.5257032811782074</v>
      </c>
      <c r="X56">
        <v>24.555228218175852</v>
      </c>
      <c r="Y56">
        <v>0.51564431305554392</v>
      </c>
      <c r="Z56">
        <v>8.2579141665024771</v>
      </c>
      <c r="AA56">
        <v>29.572833092999527</v>
      </c>
    </row>
    <row r="57" spans="1:27" x14ac:dyDescent="0.3">
      <c r="A57" t="s">
        <v>18</v>
      </c>
      <c r="B57" t="s">
        <v>462</v>
      </c>
      <c r="C57" t="s">
        <v>319</v>
      </c>
      <c r="D57" t="s">
        <v>310</v>
      </c>
      <c r="E57">
        <v>1</v>
      </c>
      <c r="F57" t="s">
        <v>16</v>
      </c>
      <c r="G57" t="s">
        <v>8</v>
      </c>
      <c r="H57" t="s">
        <v>234</v>
      </c>
      <c r="I57">
        <v>0</v>
      </c>
      <c r="J57">
        <v>1.9149495479649115</v>
      </c>
      <c r="K57">
        <v>4.7017029120918137</v>
      </c>
      <c r="L57">
        <v>0.7285015192287031</v>
      </c>
      <c r="M57">
        <v>62.151830118173322</v>
      </c>
      <c r="N57">
        <v>5.4772552657414115</v>
      </c>
      <c r="O57">
        <v>3.3686370595915371</v>
      </c>
      <c r="P57">
        <v>0.61493970206159543</v>
      </c>
      <c r="Q57">
        <v>3.5209805959309364</v>
      </c>
      <c r="R57">
        <v>6.429233308810903</v>
      </c>
      <c r="S57">
        <v>0</v>
      </c>
      <c r="T57">
        <v>0.66697508589169441</v>
      </c>
      <c r="U57">
        <v>21.851840338951774</v>
      </c>
      <c r="V57">
        <v>0</v>
      </c>
      <c r="W57">
        <v>3.1820638999655579</v>
      </c>
      <c r="X57">
        <v>24.913065546502331</v>
      </c>
      <c r="Y57">
        <v>0.34647789200451501</v>
      </c>
      <c r="Z57">
        <v>7.6925941284278156</v>
      </c>
      <c r="AA57">
        <v>29.697614916167353</v>
      </c>
    </row>
    <row r="58" spans="1:27" x14ac:dyDescent="0.3">
      <c r="A58" t="s">
        <v>28</v>
      </c>
      <c r="B58" t="s">
        <v>465</v>
      </c>
      <c r="C58" t="s">
        <v>320</v>
      </c>
      <c r="D58" t="s">
        <v>306</v>
      </c>
      <c r="E58">
        <v>1</v>
      </c>
      <c r="F58" t="s">
        <v>16</v>
      </c>
      <c r="G58" t="s">
        <v>29</v>
      </c>
      <c r="H58" t="s">
        <v>234</v>
      </c>
      <c r="I58">
        <v>0.51796292811603073</v>
      </c>
      <c r="J58">
        <v>5.7007413427473956</v>
      </c>
      <c r="K58">
        <v>8.3020316877642255</v>
      </c>
      <c r="L58">
        <v>1.683951083417828</v>
      </c>
      <c r="M58">
        <v>87.709542316986827</v>
      </c>
      <c r="N58">
        <v>3.7681025526249106</v>
      </c>
      <c r="O58">
        <v>1.6871175143625443</v>
      </c>
      <c r="P58">
        <v>2.9613538607179222</v>
      </c>
      <c r="Q58">
        <v>6.2171713155768993</v>
      </c>
      <c r="R58">
        <v>2.924107770092105</v>
      </c>
      <c r="S58">
        <v>0.26253385344016877</v>
      </c>
      <c r="T58">
        <v>5.7814914700992173</v>
      </c>
      <c r="U58">
        <v>16.907983758495313</v>
      </c>
      <c r="V58">
        <v>0</v>
      </c>
      <c r="W58">
        <v>2.4518090950700095</v>
      </c>
      <c r="X58">
        <v>20.837484129760611</v>
      </c>
      <c r="Y58">
        <v>4.8387289926692558</v>
      </c>
      <c r="Z58">
        <v>4.6154531702453063</v>
      </c>
      <c r="AA58">
        <v>29.33625851195718</v>
      </c>
    </row>
    <row r="59" spans="1:27" x14ac:dyDescent="0.3">
      <c r="A59" t="s">
        <v>31</v>
      </c>
      <c r="B59" t="s">
        <v>466</v>
      </c>
      <c r="C59" t="s">
        <v>321</v>
      </c>
      <c r="D59" t="s">
        <v>308</v>
      </c>
      <c r="E59">
        <v>1</v>
      </c>
      <c r="F59" t="s">
        <v>16</v>
      </c>
      <c r="G59" t="s">
        <v>29</v>
      </c>
      <c r="H59" t="s">
        <v>234</v>
      </c>
      <c r="I59">
        <v>0.51826618509970535</v>
      </c>
      <c r="J59">
        <v>3.1875735662686089</v>
      </c>
      <c r="K59">
        <v>7.2496515159748238</v>
      </c>
      <c r="L59">
        <v>4.212342508139737</v>
      </c>
      <c r="M59">
        <v>78.568263986738643</v>
      </c>
      <c r="N59">
        <v>3.3932778314943652</v>
      </c>
      <c r="O59">
        <v>1.6881052880828968</v>
      </c>
      <c r="P59">
        <v>3.4075508256217621</v>
      </c>
      <c r="Q59">
        <v>5.6552830414737718</v>
      </c>
      <c r="R59">
        <v>2.9258197769832606</v>
      </c>
      <c r="S59">
        <v>0</v>
      </c>
      <c r="T59">
        <v>4.2850936431605344</v>
      </c>
      <c r="U59">
        <v>17.982644916463904</v>
      </c>
      <c r="V59">
        <v>0.54904925238018809</v>
      </c>
      <c r="W59">
        <v>12.112895116162802</v>
      </c>
      <c r="X59">
        <v>21.165588365889391</v>
      </c>
      <c r="Y59">
        <v>5.6763140363409477</v>
      </c>
      <c r="Z59">
        <v>5.3473378619155385</v>
      </c>
      <c r="AA59">
        <v>29.772769083158014</v>
      </c>
    </row>
    <row r="60" spans="1:27" x14ac:dyDescent="0.3">
      <c r="A60" t="s">
        <v>32</v>
      </c>
      <c r="B60" t="s">
        <v>467</v>
      </c>
      <c r="C60" t="s">
        <v>322</v>
      </c>
      <c r="D60" t="s">
        <v>310</v>
      </c>
      <c r="E60">
        <v>1</v>
      </c>
      <c r="F60" t="s">
        <v>16</v>
      </c>
      <c r="G60" t="s">
        <v>29</v>
      </c>
      <c r="H60" t="s">
        <v>234</v>
      </c>
      <c r="I60">
        <v>0.38756508062622441</v>
      </c>
      <c r="J60">
        <v>2.6764374725470415</v>
      </c>
      <c r="K60">
        <v>6.7767101517540507</v>
      </c>
      <c r="L60">
        <v>1.5400173388388672</v>
      </c>
      <c r="M60">
        <v>73.612819671408005</v>
      </c>
      <c r="N60">
        <v>3.5713385284963075</v>
      </c>
      <c r="O60">
        <v>1.4242274979793197</v>
      </c>
      <c r="P60">
        <v>2.6589949639055672</v>
      </c>
      <c r="Q60">
        <v>5.2628576800047018</v>
      </c>
      <c r="R60">
        <v>2.402465660767958</v>
      </c>
      <c r="S60">
        <v>0</v>
      </c>
      <c r="T60">
        <v>5.3407325908626628</v>
      </c>
      <c r="U60">
        <v>17.104425292697677</v>
      </c>
      <c r="V60">
        <v>0</v>
      </c>
      <c r="W60">
        <v>3.5162456253618233</v>
      </c>
      <c r="X60">
        <v>21.261300177774771</v>
      </c>
      <c r="Y60">
        <v>4.4945039335857135</v>
      </c>
      <c r="Z60">
        <v>4.6046756964093571</v>
      </c>
      <c r="AA60">
        <v>29.476811264147319</v>
      </c>
    </row>
    <row r="61" spans="1:27" x14ac:dyDescent="0.3">
      <c r="A61" t="s">
        <v>25</v>
      </c>
      <c r="B61" t="s">
        <v>468</v>
      </c>
      <c r="C61" t="s">
        <v>323</v>
      </c>
      <c r="D61" t="s">
        <v>306</v>
      </c>
      <c r="E61">
        <v>1</v>
      </c>
      <c r="F61" t="s">
        <v>16</v>
      </c>
      <c r="G61" t="s">
        <v>252</v>
      </c>
      <c r="H61" t="s">
        <v>234</v>
      </c>
      <c r="I61">
        <v>0.79651947584009897</v>
      </c>
      <c r="J61">
        <v>2.4065058288326018</v>
      </c>
      <c r="K61">
        <v>4.9519715214097193</v>
      </c>
      <c r="L61">
        <v>9.7828096033869567</v>
      </c>
      <c r="M61">
        <v>83.002505368315539</v>
      </c>
      <c r="N61">
        <v>7.7260794990233626</v>
      </c>
      <c r="O61">
        <v>9.4464100445404817</v>
      </c>
      <c r="P61">
        <v>1.8215790334614024</v>
      </c>
      <c r="Q61">
        <v>10.623021174086105</v>
      </c>
      <c r="R61">
        <v>21.337143924259021</v>
      </c>
      <c r="S61">
        <v>0</v>
      </c>
      <c r="T61">
        <v>13.171457605011744</v>
      </c>
      <c r="U61">
        <v>30.061727118900354</v>
      </c>
      <c r="V61">
        <v>0</v>
      </c>
      <c r="W61">
        <v>11.154021587683708</v>
      </c>
      <c r="X61">
        <v>23.304527705356964</v>
      </c>
      <c r="Y61">
        <v>1.7105657175747797</v>
      </c>
      <c r="Z61">
        <v>22.413502103224534</v>
      </c>
      <c r="AA61">
        <v>30.290208575575502</v>
      </c>
    </row>
    <row r="62" spans="1:27" x14ac:dyDescent="0.3">
      <c r="A62" t="s">
        <v>26</v>
      </c>
      <c r="B62" t="s">
        <v>469</v>
      </c>
      <c r="C62" t="s">
        <v>324</v>
      </c>
      <c r="D62" t="s">
        <v>308</v>
      </c>
      <c r="E62">
        <v>1</v>
      </c>
      <c r="F62" t="s">
        <v>16</v>
      </c>
      <c r="G62" t="s">
        <v>252</v>
      </c>
      <c r="H62" t="s">
        <v>234</v>
      </c>
      <c r="I62">
        <v>1.0157184671833581</v>
      </c>
      <c r="J62">
        <v>5.753937488043527</v>
      </c>
      <c r="K62">
        <v>5.7720618997671043</v>
      </c>
      <c r="L62">
        <v>9.6314337401642192</v>
      </c>
      <c r="M62">
        <v>80.368602833185548</v>
      </c>
      <c r="N62">
        <v>7.7586593523324971</v>
      </c>
      <c r="O62">
        <v>8.9072716467271817</v>
      </c>
      <c r="P62">
        <v>1.8873321492705128</v>
      </c>
      <c r="Q62">
        <v>10.159825758578046</v>
      </c>
      <c r="R62">
        <v>20.57543187366824</v>
      </c>
      <c r="S62">
        <v>0</v>
      </c>
      <c r="T62">
        <v>14.066809413331008</v>
      </c>
      <c r="U62">
        <v>29.098739834705022</v>
      </c>
      <c r="V62">
        <v>0</v>
      </c>
      <c r="W62">
        <v>1.0517424054906239</v>
      </c>
      <c r="X62">
        <v>22.443161193585283</v>
      </c>
      <c r="Y62">
        <v>1.7995779439568982</v>
      </c>
      <c r="Z62">
        <v>21.793476652998596</v>
      </c>
      <c r="AA62">
        <v>29.072193714721241</v>
      </c>
    </row>
    <row r="63" spans="1:27" x14ac:dyDescent="0.3">
      <c r="A63" t="s">
        <v>27</v>
      </c>
      <c r="B63" t="s">
        <v>470</v>
      </c>
      <c r="C63" t="s">
        <v>325</v>
      </c>
      <c r="D63" t="s">
        <v>310</v>
      </c>
      <c r="E63">
        <v>1</v>
      </c>
      <c r="F63" t="s">
        <v>16</v>
      </c>
      <c r="G63" t="s">
        <v>252</v>
      </c>
      <c r="H63" t="s">
        <v>234</v>
      </c>
      <c r="I63">
        <v>0.92043828120203142</v>
      </c>
      <c r="J63">
        <v>3.0646640310648938</v>
      </c>
      <c r="K63">
        <v>5.3647277632325094</v>
      </c>
      <c r="L63">
        <v>9.8323032138895687</v>
      </c>
      <c r="M63">
        <v>79.152276637671278</v>
      </c>
      <c r="N63">
        <v>7.6526289512013941</v>
      </c>
      <c r="O63">
        <v>8.9612551112528003</v>
      </c>
      <c r="P63">
        <v>1.9546167178719571</v>
      </c>
      <c r="Q63">
        <v>10.139410616881991</v>
      </c>
      <c r="R63">
        <v>20.784968065128844</v>
      </c>
      <c r="S63">
        <v>0</v>
      </c>
      <c r="T63">
        <v>13.915988007164717</v>
      </c>
      <c r="U63">
        <v>29.895999553635299</v>
      </c>
      <c r="V63">
        <v>0</v>
      </c>
      <c r="W63">
        <v>1.244843061044161</v>
      </c>
      <c r="X63">
        <v>23.243273892108824</v>
      </c>
      <c r="Y63">
        <v>1.6943036549002719</v>
      </c>
      <c r="Z63">
        <v>22.077085010521813</v>
      </c>
      <c r="AA63">
        <v>30.215026496752163</v>
      </c>
    </row>
    <row r="64" spans="1:27" x14ac:dyDescent="0.3">
      <c r="A64" t="s">
        <v>36</v>
      </c>
      <c r="B64" t="s">
        <v>471</v>
      </c>
      <c r="C64" t="s">
        <v>326</v>
      </c>
      <c r="D64" t="s">
        <v>306</v>
      </c>
      <c r="E64">
        <v>2</v>
      </c>
      <c r="F64" t="s">
        <v>16</v>
      </c>
      <c r="G64" t="s">
        <v>11</v>
      </c>
      <c r="H64" t="s">
        <v>234</v>
      </c>
      <c r="I64">
        <v>0.78754327771378696</v>
      </c>
      <c r="J64">
        <v>5.4385971417237036</v>
      </c>
      <c r="K64">
        <v>3.672124789230427</v>
      </c>
      <c r="L64">
        <v>10.526025984357409</v>
      </c>
      <c r="M64">
        <v>82.79467264778647</v>
      </c>
      <c r="N64">
        <v>17.951678608214159</v>
      </c>
      <c r="O64">
        <v>15.917389528128306</v>
      </c>
      <c r="P64">
        <v>1.6509635595384411</v>
      </c>
      <c r="Q64">
        <v>37.620937458737217</v>
      </c>
      <c r="R64">
        <v>40.624204233039073</v>
      </c>
      <c r="S64">
        <v>0</v>
      </c>
      <c r="T64">
        <v>11.937772741355298</v>
      </c>
      <c r="U64">
        <v>42.66681992635187</v>
      </c>
      <c r="V64">
        <v>0</v>
      </c>
      <c r="W64">
        <v>3.8832126181370907</v>
      </c>
      <c r="X64">
        <v>22.721876117231236</v>
      </c>
      <c r="Y64">
        <v>2.3678044315990636</v>
      </c>
      <c r="Z64">
        <v>43.829371458293153</v>
      </c>
      <c r="AA64">
        <v>30.798472888305156</v>
      </c>
    </row>
    <row r="65" spans="1:27" x14ac:dyDescent="0.3">
      <c r="A65" t="s">
        <v>37</v>
      </c>
      <c r="B65" t="s">
        <v>472</v>
      </c>
      <c r="C65" t="s">
        <v>327</v>
      </c>
      <c r="D65" t="s">
        <v>308</v>
      </c>
      <c r="E65">
        <v>2</v>
      </c>
      <c r="F65" t="s">
        <v>16</v>
      </c>
      <c r="G65" t="s">
        <v>11</v>
      </c>
      <c r="H65" t="s">
        <v>234</v>
      </c>
      <c r="I65">
        <v>0.99492461609699367</v>
      </c>
      <c r="J65">
        <v>5.8891938220591937</v>
      </c>
      <c r="K65">
        <v>4.4734121348572984</v>
      </c>
      <c r="L65">
        <v>10.319923512341662</v>
      </c>
      <c r="M65">
        <v>69.170928432454545</v>
      </c>
      <c r="N65">
        <v>17.784621212893178</v>
      </c>
      <c r="O65">
        <v>15.099455866648503</v>
      </c>
      <c r="P65">
        <v>1.6252259948512939</v>
      </c>
      <c r="Q65">
        <v>37.636023659609727</v>
      </c>
      <c r="R65">
        <v>37.948442933113036</v>
      </c>
      <c r="S65">
        <v>0</v>
      </c>
      <c r="T65">
        <v>9.6363692242532419</v>
      </c>
      <c r="U65">
        <v>43.346666205189635</v>
      </c>
      <c r="V65">
        <v>0</v>
      </c>
      <c r="W65">
        <v>0.84098862866783997</v>
      </c>
      <c r="X65">
        <v>24.777691335414872</v>
      </c>
      <c r="Y65">
        <v>2.3808394133309605</v>
      </c>
      <c r="Z65">
        <v>42.794625954293046</v>
      </c>
      <c r="AA65">
        <v>32.200170710940803</v>
      </c>
    </row>
    <row r="66" spans="1:27" x14ac:dyDescent="0.3">
      <c r="A66" t="s">
        <v>38</v>
      </c>
      <c r="B66" t="s">
        <v>473</v>
      </c>
      <c r="C66" t="s">
        <v>328</v>
      </c>
      <c r="D66" t="s">
        <v>310</v>
      </c>
      <c r="E66">
        <v>2</v>
      </c>
      <c r="F66" t="s">
        <v>16</v>
      </c>
      <c r="G66" t="s">
        <v>11</v>
      </c>
      <c r="H66" t="s">
        <v>234</v>
      </c>
      <c r="I66">
        <v>0.7675132752748236</v>
      </c>
      <c r="J66">
        <v>4.8033737111170298</v>
      </c>
      <c r="K66">
        <v>5.2189808240001812</v>
      </c>
      <c r="L66">
        <v>9.1493053228820092</v>
      </c>
      <c r="M66">
        <v>84.375927507014609</v>
      </c>
      <c r="N66">
        <v>17.122867865436692</v>
      </c>
      <c r="O66">
        <v>14.999742478849882</v>
      </c>
      <c r="P66">
        <v>1.7552440744393976</v>
      </c>
      <c r="Q66">
        <v>32.941860269097958</v>
      </c>
      <c r="R66">
        <v>37.721885064855641</v>
      </c>
      <c r="S66">
        <v>0</v>
      </c>
      <c r="T66">
        <v>10.153442694822928</v>
      </c>
      <c r="U66">
        <v>39.479209160534992</v>
      </c>
      <c r="V66">
        <v>0</v>
      </c>
      <c r="W66">
        <v>3.0275590632042237</v>
      </c>
      <c r="X66">
        <v>21.988035178070962</v>
      </c>
      <c r="Y66">
        <v>2.3075828159977005</v>
      </c>
      <c r="Z66">
        <v>39.235072954356532</v>
      </c>
      <c r="AA66">
        <v>29.083654188560459</v>
      </c>
    </row>
    <row r="67" spans="1:27" x14ac:dyDescent="0.3">
      <c r="A67" t="s">
        <v>329</v>
      </c>
      <c r="B67" t="s">
        <v>474</v>
      </c>
      <c r="C67" t="s">
        <v>330</v>
      </c>
      <c r="D67" t="s">
        <v>306</v>
      </c>
      <c r="E67">
        <v>2</v>
      </c>
      <c r="F67" t="s">
        <v>16</v>
      </c>
      <c r="G67" t="s">
        <v>13</v>
      </c>
      <c r="H67" t="s">
        <v>234</v>
      </c>
      <c r="I67">
        <v>0</v>
      </c>
      <c r="J67">
        <v>1.9836418854312421</v>
      </c>
      <c r="K67">
        <v>5.6820873665955407</v>
      </c>
      <c r="L67">
        <v>3.7731702348975626</v>
      </c>
      <c r="M67">
        <v>79.202914896214409</v>
      </c>
      <c r="N67">
        <v>12.157999866147213</v>
      </c>
      <c r="O67">
        <v>11.585058723908787</v>
      </c>
      <c r="P67">
        <v>0.31849929187960541</v>
      </c>
      <c r="Q67">
        <v>18.844299967272075</v>
      </c>
      <c r="R67">
        <v>13.689712851311153</v>
      </c>
      <c r="S67">
        <v>0</v>
      </c>
      <c r="T67">
        <v>2.5333020568816904</v>
      </c>
      <c r="U67">
        <v>30.265712832972756</v>
      </c>
      <c r="V67">
        <v>0</v>
      </c>
      <c r="W67">
        <v>2.9665887107671343</v>
      </c>
      <c r="X67">
        <v>25.636956333514</v>
      </c>
      <c r="Y67">
        <v>0.53835992156019341</v>
      </c>
      <c r="Z67">
        <v>19.725402100962764</v>
      </c>
      <c r="AA67">
        <v>31.664393798747387</v>
      </c>
    </row>
    <row r="68" spans="1:27" x14ac:dyDescent="0.3">
      <c r="A68" t="s">
        <v>331</v>
      </c>
      <c r="B68" t="s">
        <v>475</v>
      </c>
      <c r="C68" t="s">
        <v>332</v>
      </c>
      <c r="D68" t="s">
        <v>308</v>
      </c>
      <c r="E68">
        <v>2</v>
      </c>
      <c r="F68" t="s">
        <v>16</v>
      </c>
      <c r="G68" t="s">
        <v>13</v>
      </c>
      <c r="H68" t="s">
        <v>234</v>
      </c>
      <c r="I68">
        <v>0</v>
      </c>
      <c r="J68">
        <v>1.7579514534022553</v>
      </c>
      <c r="K68">
        <v>7.1217818956777226</v>
      </c>
      <c r="L68">
        <v>3.5311317810565255</v>
      </c>
      <c r="M68">
        <v>89.100840249094276</v>
      </c>
      <c r="N68">
        <v>12.642330821960195</v>
      </c>
      <c r="O68">
        <v>11.837927956015394</v>
      </c>
      <c r="P68">
        <v>0.77621989999492791</v>
      </c>
      <c r="Q68">
        <v>17.580181711666889</v>
      </c>
      <c r="R68">
        <v>14.788113124690275</v>
      </c>
      <c r="S68">
        <v>0</v>
      </c>
      <c r="T68">
        <v>2.694088322399335</v>
      </c>
      <c r="U68">
        <v>29.380459846645646</v>
      </c>
      <c r="V68">
        <v>0</v>
      </c>
      <c r="W68">
        <v>0.4819948324549056</v>
      </c>
      <c r="X68">
        <v>24.330057982575067</v>
      </c>
      <c r="Y68">
        <v>0.87469725496845341</v>
      </c>
      <c r="Z68">
        <v>19.483933622800002</v>
      </c>
      <c r="AA68">
        <v>30.867927451662329</v>
      </c>
    </row>
    <row r="69" spans="1:27" x14ac:dyDescent="0.3">
      <c r="A69" t="s">
        <v>333</v>
      </c>
      <c r="B69" t="s">
        <v>476</v>
      </c>
      <c r="C69" t="s">
        <v>334</v>
      </c>
      <c r="D69" t="s">
        <v>310</v>
      </c>
      <c r="E69">
        <v>2</v>
      </c>
      <c r="F69" t="s">
        <v>16</v>
      </c>
      <c r="G69" t="s">
        <v>13</v>
      </c>
      <c r="H69" t="s">
        <v>234</v>
      </c>
      <c r="I69">
        <v>25.151071093039697</v>
      </c>
      <c r="J69">
        <v>27.556214140788949</v>
      </c>
      <c r="K69">
        <v>23.41998215861739</v>
      </c>
      <c r="L69">
        <v>14.353880505432363</v>
      </c>
      <c r="M69">
        <v>91.895008849846391</v>
      </c>
      <c r="N69">
        <v>8.0117158275094482</v>
      </c>
      <c r="O69">
        <v>54.888440856281427</v>
      </c>
      <c r="P69">
        <v>8.1683180868329721</v>
      </c>
      <c r="Q69">
        <v>106.96382821810306</v>
      </c>
      <c r="R69">
        <v>362.55581820666578</v>
      </c>
      <c r="S69">
        <v>2.7155569601635747</v>
      </c>
      <c r="T69">
        <v>26.086336042600148</v>
      </c>
      <c r="U69">
        <v>111.70142055373469</v>
      </c>
      <c r="V69">
        <v>2.9955861362208913</v>
      </c>
      <c r="W69">
        <v>36.80815502631981</v>
      </c>
      <c r="X69">
        <v>9.7970698599941297</v>
      </c>
      <c r="Y69">
        <v>73.061632313794021</v>
      </c>
      <c r="Z69">
        <v>67.702325274402284</v>
      </c>
      <c r="AA69">
        <v>37.087580616427914</v>
      </c>
    </row>
    <row r="70" spans="1:27" x14ac:dyDescent="0.3">
      <c r="A70" t="s">
        <v>33</v>
      </c>
      <c r="B70" t="s">
        <v>477</v>
      </c>
      <c r="C70" t="s">
        <v>335</v>
      </c>
      <c r="D70" t="s">
        <v>306</v>
      </c>
      <c r="E70">
        <v>2</v>
      </c>
      <c r="F70" t="s">
        <v>16</v>
      </c>
      <c r="G70" t="s">
        <v>8</v>
      </c>
      <c r="H70" t="s">
        <v>234</v>
      </c>
      <c r="I70">
        <v>0</v>
      </c>
      <c r="J70">
        <v>1.3548278340641495</v>
      </c>
      <c r="K70">
        <v>5.1837293493362155</v>
      </c>
      <c r="L70">
        <v>1.5591310292145268</v>
      </c>
      <c r="M70">
        <v>80.471171102628375</v>
      </c>
      <c r="N70">
        <v>11.988779477939312</v>
      </c>
      <c r="O70">
        <v>9.1757532389157674</v>
      </c>
      <c r="P70">
        <v>0.74777685401402638</v>
      </c>
      <c r="Q70">
        <v>14.271902238234635</v>
      </c>
      <c r="R70">
        <v>11.640213878419424</v>
      </c>
      <c r="S70">
        <v>0</v>
      </c>
      <c r="T70">
        <v>0</v>
      </c>
      <c r="U70">
        <v>26.631912274334486</v>
      </c>
      <c r="V70">
        <v>0</v>
      </c>
      <c r="W70">
        <v>3.2503315829258117</v>
      </c>
      <c r="X70">
        <v>24.395205771354572</v>
      </c>
      <c r="Y70">
        <v>0.50558742042502802</v>
      </c>
      <c r="Z70">
        <v>15.212274076547597</v>
      </c>
      <c r="AA70">
        <v>29.948483241583407</v>
      </c>
    </row>
    <row r="71" spans="1:27" x14ac:dyDescent="0.3">
      <c r="A71" t="s">
        <v>34</v>
      </c>
      <c r="B71" t="s">
        <v>478</v>
      </c>
      <c r="C71" t="s">
        <v>336</v>
      </c>
      <c r="D71" t="s">
        <v>308</v>
      </c>
      <c r="E71">
        <v>2</v>
      </c>
      <c r="F71" t="s">
        <v>16</v>
      </c>
      <c r="G71" t="s">
        <v>8</v>
      </c>
      <c r="H71" t="s">
        <v>234</v>
      </c>
      <c r="I71">
        <v>0</v>
      </c>
      <c r="J71">
        <v>1.4029184181374181</v>
      </c>
      <c r="K71">
        <v>5.6834783304551726</v>
      </c>
      <c r="L71">
        <v>1.7612438198048155</v>
      </c>
      <c r="M71">
        <v>81.375736385657021</v>
      </c>
      <c r="N71">
        <v>11.823171228462618</v>
      </c>
      <c r="O71">
        <v>9.0942480344155179</v>
      </c>
      <c r="P71">
        <v>0.92918367465733109</v>
      </c>
      <c r="Q71">
        <v>14.581447045653876</v>
      </c>
      <c r="R71">
        <v>11.873490237589781</v>
      </c>
      <c r="S71">
        <v>0</v>
      </c>
      <c r="T71">
        <v>0</v>
      </c>
      <c r="U71">
        <v>27.206236929920436</v>
      </c>
      <c r="V71">
        <v>0</v>
      </c>
      <c r="W71">
        <v>3.2054327902957822</v>
      </c>
      <c r="X71">
        <v>24.765814772560983</v>
      </c>
      <c r="Y71">
        <v>0.52353360793093484</v>
      </c>
      <c r="Z71">
        <v>15.24410771361701</v>
      </c>
      <c r="AA71">
        <v>30.244456548247101</v>
      </c>
    </row>
    <row r="72" spans="1:27" x14ac:dyDescent="0.3">
      <c r="A72" t="s">
        <v>35</v>
      </c>
      <c r="B72" t="s">
        <v>479</v>
      </c>
      <c r="C72" t="s">
        <v>337</v>
      </c>
      <c r="D72" t="s">
        <v>310</v>
      </c>
      <c r="E72">
        <v>2</v>
      </c>
      <c r="F72" t="s">
        <v>16</v>
      </c>
      <c r="G72" t="s">
        <v>8</v>
      </c>
      <c r="H72" t="s">
        <v>234</v>
      </c>
      <c r="I72">
        <v>0</v>
      </c>
      <c r="J72">
        <v>1.5268885625465412</v>
      </c>
      <c r="K72">
        <v>5.6511369795187605</v>
      </c>
      <c r="L72">
        <v>1.7038912975494778</v>
      </c>
      <c r="M72">
        <v>87.876635794853314</v>
      </c>
      <c r="N72">
        <v>12.200710029482009</v>
      </c>
      <c r="O72">
        <v>9.1920512020399503</v>
      </c>
      <c r="P72">
        <v>0.89892606535824671</v>
      </c>
      <c r="Q72">
        <v>14.106621949436606</v>
      </c>
      <c r="R72">
        <v>12.183018581691865</v>
      </c>
      <c r="S72">
        <v>0</v>
      </c>
      <c r="T72">
        <v>0</v>
      </c>
      <c r="U72">
        <v>26.320302630840725</v>
      </c>
      <c r="V72">
        <v>0</v>
      </c>
      <c r="W72">
        <v>0.3101052208018536</v>
      </c>
      <c r="X72">
        <v>23.959349519458044</v>
      </c>
      <c r="Y72">
        <v>0.50648544426237252</v>
      </c>
      <c r="Z72">
        <v>14.870601502319293</v>
      </c>
      <c r="AA72">
        <v>29.68363871932198</v>
      </c>
    </row>
    <row r="73" spans="1:27" x14ac:dyDescent="0.3">
      <c r="A73" t="s">
        <v>42</v>
      </c>
      <c r="B73" t="s">
        <v>480</v>
      </c>
      <c r="C73" t="s">
        <v>338</v>
      </c>
      <c r="D73" t="s">
        <v>306</v>
      </c>
      <c r="E73">
        <v>2</v>
      </c>
      <c r="F73" t="s">
        <v>16</v>
      </c>
      <c r="G73" t="s">
        <v>252</v>
      </c>
      <c r="H73" t="s">
        <v>234</v>
      </c>
      <c r="I73">
        <v>1.4387093802679169</v>
      </c>
      <c r="J73">
        <v>8.6370274421589528</v>
      </c>
      <c r="K73">
        <v>3.506640442198028</v>
      </c>
      <c r="L73">
        <v>9.7800037287093051</v>
      </c>
      <c r="M73">
        <v>88.300798561262468</v>
      </c>
      <c r="N73">
        <v>18.268616347336096</v>
      </c>
      <c r="O73">
        <v>25.167780312454667</v>
      </c>
      <c r="P73">
        <v>3.589328899267326</v>
      </c>
      <c r="Q73">
        <v>32.730229133018092</v>
      </c>
      <c r="R73">
        <v>54.031440540125985</v>
      </c>
      <c r="S73">
        <v>0</v>
      </c>
      <c r="T73">
        <v>30.063021631502039</v>
      </c>
      <c r="U73">
        <v>46.814841307350306</v>
      </c>
      <c r="V73">
        <v>0</v>
      </c>
      <c r="W73">
        <v>13.156104026128288</v>
      </c>
      <c r="X73">
        <v>21.046844194894142</v>
      </c>
      <c r="Y73">
        <v>7.7523404465170964</v>
      </c>
      <c r="Z73">
        <v>56.677988898104772</v>
      </c>
      <c r="AA73">
        <v>30.160133299827805</v>
      </c>
    </row>
    <row r="74" spans="1:27" x14ac:dyDescent="0.3">
      <c r="A74" t="s">
        <v>43</v>
      </c>
      <c r="B74" t="s">
        <v>481</v>
      </c>
      <c r="C74" t="s">
        <v>339</v>
      </c>
      <c r="D74" t="s">
        <v>308</v>
      </c>
      <c r="E74">
        <v>2</v>
      </c>
      <c r="F74" t="s">
        <v>16</v>
      </c>
      <c r="G74" t="s">
        <v>252</v>
      </c>
      <c r="H74" t="s">
        <v>234</v>
      </c>
      <c r="I74">
        <v>1.8441638419797841</v>
      </c>
      <c r="J74">
        <v>16.715188402766444</v>
      </c>
      <c r="K74">
        <v>4.2994461073906249</v>
      </c>
      <c r="L74">
        <v>5.3806375029186642</v>
      </c>
      <c r="M74">
        <v>89.324672921237706</v>
      </c>
      <c r="N74">
        <v>18.163220483793772</v>
      </c>
      <c r="O74">
        <v>29.714315626110842</v>
      </c>
      <c r="P74">
        <v>5.8395620168849183</v>
      </c>
      <c r="Q74">
        <v>35.706103722795632</v>
      </c>
      <c r="R74">
        <v>59.545507412957043</v>
      </c>
      <c r="S74">
        <v>0</v>
      </c>
      <c r="T74">
        <v>32.606815769552213</v>
      </c>
      <c r="U74">
        <v>51.81234399008158</v>
      </c>
      <c r="V74">
        <v>0</v>
      </c>
      <c r="W74">
        <v>16.451678319732185</v>
      </c>
      <c r="X74">
        <v>22.308918942944612</v>
      </c>
      <c r="Y74">
        <v>12.79525087075648</v>
      </c>
      <c r="Z74">
        <v>65.066444497759321</v>
      </c>
      <c r="AA74">
        <v>33.400821307023882</v>
      </c>
    </row>
    <row r="75" spans="1:27" x14ac:dyDescent="0.3">
      <c r="A75" t="s">
        <v>44</v>
      </c>
      <c r="B75" t="s">
        <v>482</v>
      </c>
      <c r="C75" t="s">
        <v>340</v>
      </c>
      <c r="D75" t="s">
        <v>310</v>
      </c>
      <c r="E75">
        <v>2</v>
      </c>
      <c r="F75" t="s">
        <v>16</v>
      </c>
      <c r="G75" t="s">
        <v>252</v>
      </c>
      <c r="H75" t="s">
        <v>234</v>
      </c>
      <c r="I75">
        <v>1.8608639026445428</v>
      </c>
      <c r="J75">
        <v>15.198434104899446</v>
      </c>
      <c r="K75">
        <v>4.338380289475662</v>
      </c>
      <c r="L75">
        <v>6.2049857730941538</v>
      </c>
      <c r="M75">
        <v>81.247156172734464</v>
      </c>
      <c r="N75">
        <v>17.702891892207564</v>
      </c>
      <c r="O75">
        <v>28.548785081952044</v>
      </c>
      <c r="P75">
        <v>4.9103690956988322</v>
      </c>
      <c r="Q75">
        <v>35.404656833167842</v>
      </c>
      <c r="R75">
        <v>57.612889211760312</v>
      </c>
      <c r="S75">
        <v>0</v>
      </c>
      <c r="T75">
        <v>30.77173973245036</v>
      </c>
      <c r="U75">
        <v>52.412241116486783</v>
      </c>
      <c r="V75">
        <v>0</v>
      </c>
      <c r="W75">
        <v>15.584291736726531</v>
      </c>
      <c r="X75">
        <v>22.859947025984344</v>
      </c>
      <c r="Y75">
        <v>11.251118766043119</v>
      </c>
      <c r="Z75">
        <v>64.850071032536889</v>
      </c>
      <c r="AA75">
        <v>33.819105555130676</v>
      </c>
    </row>
    <row r="76" spans="1:27" x14ac:dyDescent="0.3">
      <c r="A76" t="s">
        <v>341</v>
      </c>
      <c r="B76" t="s">
        <v>483</v>
      </c>
      <c r="C76" t="s">
        <v>342</v>
      </c>
      <c r="D76" t="s">
        <v>306</v>
      </c>
      <c r="E76">
        <v>6</v>
      </c>
      <c r="F76" t="s">
        <v>16</v>
      </c>
      <c r="G76" t="s">
        <v>11</v>
      </c>
      <c r="H76" t="s">
        <v>234</v>
      </c>
      <c r="I76">
        <v>1.1549588192887223</v>
      </c>
      <c r="J76">
        <v>6.2844188420738316</v>
      </c>
      <c r="K76">
        <v>17.981019497496192</v>
      </c>
      <c r="L76">
        <v>2.9978663798458238</v>
      </c>
      <c r="M76">
        <v>76.1484198204611</v>
      </c>
      <c r="N76">
        <v>30.259662848721163</v>
      </c>
      <c r="O76">
        <v>31.86488180369021</v>
      </c>
      <c r="P76">
        <v>5.6635236313709516</v>
      </c>
      <c r="Q76">
        <v>51.28347545100165</v>
      </c>
      <c r="R76">
        <v>53.67695478066927</v>
      </c>
      <c r="S76">
        <v>0</v>
      </c>
      <c r="T76">
        <v>18.831314194330567</v>
      </c>
      <c r="U76">
        <v>30.62509191314156</v>
      </c>
      <c r="V76">
        <v>0</v>
      </c>
      <c r="W76">
        <v>5.9049265044644983</v>
      </c>
      <c r="X76">
        <v>1.9948246054562018</v>
      </c>
      <c r="Y76">
        <v>10.770492648641431</v>
      </c>
      <c r="Z76">
        <v>59.627589514778698</v>
      </c>
      <c r="AA76">
        <v>0.65977604117880784</v>
      </c>
    </row>
    <row r="77" spans="1:27" x14ac:dyDescent="0.3">
      <c r="A77" t="s">
        <v>343</v>
      </c>
      <c r="B77" t="s">
        <v>484</v>
      </c>
      <c r="C77" t="s">
        <v>344</v>
      </c>
      <c r="D77" t="s">
        <v>308</v>
      </c>
      <c r="E77">
        <v>6</v>
      </c>
      <c r="F77" t="s">
        <v>16</v>
      </c>
      <c r="G77" t="s">
        <v>11</v>
      </c>
      <c r="H77" t="s">
        <v>234</v>
      </c>
      <c r="I77">
        <v>0.64471385446738894</v>
      </c>
      <c r="J77">
        <v>5.2094524611927806</v>
      </c>
      <c r="K77">
        <v>3.8604814281214996</v>
      </c>
      <c r="L77">
        <v>3.0122102381225977</v>
      </c>
      <c r="M77">
        <v>71.519610750751298</v>
      </c>
      <c r="N77">
        <v>27.385564768923054</v>
      </c>
      <c r="O77">
        <v>32.594234458449442</v>
      </c>
      <c r="P77">
        <v>3.2298123903201739</v>
      </c>
      <c r="Q77">
        <v>45.734441991525649</v>
      </c>
      <c r="R77">
        <v>52.671118515476465</v>
      </c>
      <c r="S77">
        <v>0</v>
      </c>
      <c r="T77">
        <v>17.88933893015135</v>
      </c>
      <c r="U77">
        <v>29.685566155040682</v>
      </c>
      <c r="V77">
        <v>0</v>
      </c>
      <c r="W77">
        <v>4.1202637092555321</v>
      </c>
      <c r="X77">
        <v>1.3362461471955416</v>
      </c>
      <c r="Y77">
        <v>9.6383670009149185</v>
      </c>
      <c r="Z77">
        <v>58.607855760700588</v>
      </c>
      <c r="AA77">
        <v>1.9887985930270282</v>
      </c>
    </row>
    <row r="78" spans="1:27" x14ac:dyDescent="0.3">
      <c r="A78" t="s">
        <v>345</v>
      </c>
      <c r="B78" t="s">
        <v>485</v>
      </c>
      <c r="C78" t="s">
        <v>346</v>
      </c>
      <c r="D78" t="s">
        <v>310</v>
      </c>
      <c r="E78">
        <v>6</v>
      </c>
      <c r="F78" t="s">
        <v>16</v>
      </c>
      <c r="G78" t="s">
        <v>11</v>
      </c>
      <c r="H78" t="s">
        <v>234</v>
      </c>
      <c r="I78">
        <v>0.80796619463046149</v>
      </c>
      <c r="J78">
        <v>7.2539700313256965</v>
      </c>
      <c r="K78">
        <v>3.709148627104069</v>
      </c>
      <c r="L78">
        <v>3.311361660896798</v>
      </c>
      <c r="M78">
        <v>63.955393749134991</v>
      </c>
      <c r="N78">
        <v>25.447279826000706</v>
      </c>
      <c r="O78">
        <v>32.232282486910499</v>
      </c>
      <c r="P78">
        <v>3.6942882508596586</v>
      </c>
      <c r="Q78">
        <v>49.49160458325332</v>
      </c>
      <c r="R78">
        <v>53.876659932475249</v>
      </c>
      <c r="S78">
        <v>0</v>
      </c>
      <c r="T78">
        <v>15.449141302577251</v>
      </c>
      <c r="U78">
        <v>33.396506888416852</v>
      </c>
      <c r="V78">
        <v>0</v>
      </c>
      <c r="W78">
        <v>5.3357029001407303</v>
      </c>
      <c r="X78">
        <v>1.5699431623203086</v>
      </c>
      <c r="Y78">
        <v>10.418988438215752</v>
      </c>
      <c r="Z78">
        <v>66.286884380285969</v>
      </c>
      <c r="AA78">
        <v>2.0769964069588953</v>
      </c>
    </row>
    <row r="79" spans="1:27" x14ac:dyDescent="0.3">
      <c r="A79" t="s">
        <v>347</v>
      </c>
      <c r="B79" t="s">
        <v>486</v>
      </c>
      <c r="C79" t="s">
        <v>348</v>
      </c>
      <c r="D79" t="s">
        <v>349</v>
      </c>
      <c r="E79">
        <v>6</v>
      </c>
      <c r="F79" t="s">
        <v>16</v>
      </c>
      <c r="G79" t="s">
        <v>11</v>
      </c>
      <c r="H79" t="s">
        <v>234</v>
      </c>
      <c r="I79">
        <v>0.65450003926501166</v>
      </c>
      <c r="J79">
        <v>5.4487857355685678</v>
      </c>
      <c r="K79">
        <v>3.4487905003526707</v>
      </c>
      <c r="L79">
        <v>3.0579329193327158</v>
      </c>
      <c r="M79">
        <v>69.474394681474706</v>
      </c>
      <c r="N79">
        <v>27.801253365901239</v>
      </c>
      <c r="O79">
        <v>32.064105945327022</v>
      </c>
      <c r="P79">
        <v>3.2788380793049972</v>
      </c>
      <c r="Q79">
        <v>47.268987840807362</v>
      </c>
      <c r="R79">
        <v>52.555026605681142</v>
      </c>
      <c r="S79">
        <v>0</v>
      </c>
      <c r="T79">
        <v>15.716148955029977</v>
      </c>
      <c r="U79">
        <v>30.381176219844281</v>
      </c>
      <c r="V79">
        <v>0</v>
      </c>
      <c r="W79">
        <v>3.6808689807226584</v>
      </c>
      <c r="X79">
        <v>1.356529179180902</v>
      </c>
      <c r="Y79">
        <v>9.7846688679597715</v>
      </c>
      <c r="Z79">
        <v>60.942753755370504</v>
      </c>
      <c r="AA79">
        <v>1.682488993898599</v>
      </c>
    </row>
    <row r="80" spans="1:27" x14ac:dyDescent="0.3">
      <c r="A80" t="s">
        <v>350</v>
      </c>
      <c r="B80" t="s">
        <v>487</v>
      </c>
      <c r="C80" t="s">
        <v>351</v>
      </c>
      <c r="D80" t="s">
        <v>306</v>
      </c>
      <c r="E80">
        <v>6</v>
      </c>
      <c r="F80" t="s">
        <v>16</v>
      </c>
      <c r="G80" t="s">
        <v>13</v>
      </c>
      <c r="H80" t="s">
        <v>234</v>
      </c>
      <c r="I80">
        <v>0</v>
      </c>
      <c r="J80">
        <v>0.63601347317373713</v>
      </c>
      <c r="K80">
        <v>3.5773174409600088</v>
      </c>
      <c r="L80">
        <v>4.3114527263730684</v>
      </c>
      <c r="M80">
        <v>72.036619985094077</v>
      </c>
      <c r="N80">
        <v>32.79616880912409</v>
      </c>
      <c r="O80">
        <v>23.968699761160657</v>
      </c>
      <c r="P80">
        <v>0.46473720452799744</v>
      </c>
      <c r="Q80">
        <v>38.35280382110038</v>
      </c>
      <c r="R80">
        <v>27.616043786097638</v>
      </c>
      <c r="S80">
        <v>0</v>
      </c>
      <c r="T80">
        <v>4.8511775449140737</v>
      </c>
      <c r="U80">
        <v>15.922443251226539</v>
      </c>
      <c r="V80">
        <v>0</v>
      </c>
      <c r="W80">
        <v>1.9920233990964578</v>
      </c>
      <c r="X80">
        <v>0</v>
      </c>
      <c r="Y80">
        <v>0.34063305063474414</v>
      </c>
      <c r="Z80">
        <v>13.14467200564369</v>
      </c>
      <c r="AA80">
        <v>0.33386257505433647</v>
      </c>
    </row>
    <row r="81" spans="1:27" x14ac:dyDescent="0.3">
      <c r="A81" t="s">
        <v>352</v>
      </c>
      <c r="B81" t="s">
        <v>488</v>
      </c>
      <c r="C81" t="s">
        <v>353</v>
      </c>
      <c r="D81" t="s">
        <v>308</v>
      </c>
      <c r="E81">
        <v>6</v>
      </c>
      <c r="F81" t="s">
        <v>16</v>
      </c>
      <c r="G81" t="s">
        <v>13</v>
      </c>
      <c r="H81" t="s">
        <v>234</v>
      </c>
      <c r="I81">
        <v>0</v>
      </c>
      <c r="J81">
        <v>0.61995441307598564</v>
      </c>
      <c r="K81">
        <v>2.7289500660186641</v>
      </c>
      <c r="L81">
        <v>4.0469389458746345</v>
      </c>
      <c r="M81">
        <v>68.054963388344646</v>
      </c>
      <c r="N81">
        <v>29.21586118300835</v>
      </c>
      <c r="O81">
        <v>26.620231041345992</v>
      </c>
      <c r="P81">
        <v>0.45300279478360284</v>
      </c>
      <c r="Q81">
        <v>41.447935503770303</v>
      </c>
      <c r="R81">
        <v>29.221012427805977</v>
      </c>
      <c r="S81">
        <v>0</v>
      </c>
      <c r="T81">
        <v>3.3776338916858322</v>
      </c>
      <c r="U81">
        <v>16.705172584447219</v>
      </c>
      <c r="V81">
        <v>0</v>
      </c>
      <c r="W81">
        <v>1.294483790369982</v>
      </c>
      <c r="X81">
        <v>0</v>
      </c>
      <c r="Y81">
        <v>0</v>
      </c>
      <c r="Z81">
        <v>14.909410707090007</v>
      </c>
      <c r="AA81">
        <v>0.43391025608940959</v>
      </c>
    </row>
    <row r="82" spans="1:27" x14ac:dyDescent="0.3">
      <c r="A82" t="s">
        <v>354</v>
      </c>
      <c r="B82" t="s">
        <v>489</v>
      </c>
      <c r="C82" t="s">
        <v>355</v>
      </c>
      <c r="D82" t="s">
        <v>310</v>
      </c>
      <c r="E82">
        <v>6</v>
      </c>
      <c r="F82" t="s">
        <v>16</v>
      </c>
      <c r="G82" t="s">
        <v>13</v>
      </c>
      <c r="H82" t="s">
        <v>234</v>
      </c>
      <c r="I82">
        <v>0</v>
      </c>
      <c r="J82">
        <v>0.61418404041210206</v>
      </c>
      <c r="K82">
        <v>2.5533525098993715</v>
      </c>
      <c r="L82">
        <v>4.3176765716894012</v>
      </c>
      <c r="M82">
        <v>67.421525683741095</v>
      </c>
      <c r="N82">
        <v>28.943927629239802</v>
      </c>
      <c r="O82">
        <v>26.79329400910888</v>
      </c>
      <c r="P82">
        <v>0.44878636388393001</v>
      </c>
      <c r="Q82">
        <v>39.854438753317368</v>
      </c>
      <c r="R82">
        <v>29.826274289047927</v>
      </c>
      <c r="S82">
        <v>0</v>
      </c>
      <c r="T82">
        <v>3.3461957635491402</v>
      </c>
      <c r="U82">
        <v>17.371300809370513</v>
      </c>
      <c r="V82">
        <v>0</v>
      </c>
      <c r="W82">
        <v>1.1221306911722335</v>
      </c>
      <c r="X82">
        <v>0</v>
      </c>
      <c r="Y82">
        <v>0</v>
      </c>
      <c r="Z82">
        <v>15.809198305164143</v>
      </c>
      <c r="AA82">
        <v>0.53733941689955256</v>
      </c>
    </row>
    <row r="83" spans="1:27" x14ac:dyDescent="0.3">
      <c r="A83" t="s">
        <v>356</v>
      </c>
      <c r="B83" t="s">
        <v>490</v>
      </c>
      <c r="C83" t="s">
        <v>357</v>
      </c>
      <c r="D83" t="s">
        <v>349</v>
      </c>
      <c r="E83">
        <v>6</v>
      </c>
      <c r="F83" t="s">
        <v>16</v>
      </c>
      <c r="G83" t="s">
        <v>13</v>
      </c>
      <c r="H83" t="s">
        <v>234</v>
      </c>
      <c r="I83">
        <v>0</v>
      </c>
      <c r="J83">
        <v>0.62104845027553157</v>
      </c>
      <c r="K83">
        <v>3.0375176225031275</v>
      </c>
      <c r="L83">
        <v>4.2100067798701719</v>
      </c>
      <c r="M83">
        <v>68.319499069810547</v>
      </c>
      <c r="N83">
        <v>29.90366681520679</v>
      </c>
      <c r="O83">
        <v>28.511216977928218</v>
      </c>
      <c r="P83">
        <v>0.60506961530703962</v>
      </c>
      <c r="Q83">
        <v>39.485731913513959</v>
      </c>
      <c r="R83">
        <v>30.514445904824296</v>
      </c>
      <c r="S83">
        <v>0</v>
      </c>
      <c r="T83">
        <v>4.0603133064995101</v>
      </c>
      <c r="U83">
        <v>18.277563505808498</v>
      </c>
      <c r="V83">
        <v>0</v>
      </c>
      <c r="W83">
        <v>1.2967681735294585</v>
      </c>
      <c r="X83">
        <v>0</v>
      </c>
      <c r="Y83">
        <v>0.83154538831422842</v>
      </c>
      <c r="Z83">
        <v>19.253078408266344</v>
      </c>
      <c r="AA83">
        <v>0.54334497508842994</v>
      </c>
    </row>
    <row r="84" spans="1:27" x14ac:dyDescent="0.3">
      <c r="A84" t="s">
        <v>358</v>
      </c>
      <c r="B84" t="s">
        <v>491</v>
      </c>
      <c r="C84" t="s">
        <v>359</v>
      </c>
      <c r="D84" t="s">
        <v>306</v>
      </c>
      <c r="E84">
        <v>6</v>
      </c>
      <c r="F84" t="s">
        <v>16</v>
      </c>
      <c r="G84" t="s">
        <v>8</v>
      </c>
      <c r="H84" t="s">
        <v>234</v>
      </c>
      <c r="I84">
        <v>0.86732539686049637</v>
      </c>
      <c r="J84">
        <v>1.0618500802124751</v>
      </c>
      <c r="K84">
        <v>3.1160741127402773</v>
      </c>
      <c r="L84">
        <v>3.6562000131694985</v>
      </c>
      <c r="M84">
        <v>60.398614278139249</v>
      </c>
      <c r="N84">
        <v>37.297310040976924</v>
      </c>
      <c r="O84">
        <v>15.244460384492985</v>
      </c>
      <c r="P84">
        <v>0.59115996897814216</v>
      </c>
      <c r="Q84">
        <v>37.981446712637698</v>
      </c>
      <c r="R84">
        <v>21.839729727390285</v>
      </c>
      <c r="S84">
        <v>0</v>
      </c>
      <c r="T84">
        <v>0</v>
      </c>
      <c r="U84">
        <v>13.566977837383606</v>
      </c>
      <c r="V84">
        <v>0</v>
      </c>
      <c r="W84">
        <v>0.95021805818968963</v>
      </c>
      <c r="X84">
        <v>0.16050312917463691</v>
      </c>
      <c r="Y84">
        <v>0.32497176095038804</v>
      </c>
      <c r="Z84">
        <v>6.1561567324237227</v>
      </c>
      <c r="AA84">
        <v>0.4246834288047498</v>
      </c>
    </row>
    <row r="85" spans="1:27" x14ac:dyDescent="0.3">
      <c r="A85" t="s">
        <v>360</v>
      </c>
      <c r="B85" t="s">
        <v>492</v>
      </c>
      <c r="C85" t="s">
        <v>361</v>
      </c>
      <c r="D85" t="s">
        <v>308</v>
      </c>
      <c r="E85">
        <v>6</v>
      </c>
      <c r="F85" t="s">
        <v>16</v>
      </c>
      <c r="G85" t="s">
        <v>8</v>
      </c>
      <c r="H85" t="s">
        <v>234</v>
      </c>
      <c r="I85">
        <v>0.87284337220200325</v>
      </c>
      <c r="J85">
        <v>0.91594768548444505</v>
      </c>
      <c r="K85">
        <v>3.2852272724585587</v>
      </c>
      <c r="L85">
        <v>3.066217477788185</v>
      </c>
      <c r="M85">
        <v>61.066905945989767</v>
      </c>
      <c r="N85">
        <v>33.781137954985461</v>
      </c>
      <c r="O85">
        <v>14.086237278357419</v>
      </c>
      <c r="P85">
        <v>0.59492096357545832</v>
      </c>
      <c r="Q85">
        <v>34.220669439037252</v>
      </c>
      <c r="R85">
        <v>19.711034266065706</v>
      </c>
      <c r="S85">
        <v>0</v>
      </c>
      <c r="T85">
        <v>0</v>
      </c>
      <c r="U85">
        <v>10.152447712096462</v>
      </c>
      <c r="V85">
        <v>0</v>
      </c>
      <c r="W85">
        <v>0.95626340153271239</v>
      </c>
      <c r="X85">
        <v>0</v>
      </c>
      <c r="Y85">
        <v>0.1635196252324104</v>
      </c>
      <c r="Z85">
        <v>3.5565740649372959</v>
      </c>
      <c r="AA85">
        <v>0.32053896737431958</v>
      </c>
    </row>
    <row r="86" spans="1:27" x14ac:dyDescent="0.3">
      <c r="A86" t="s">
        <v>362</v>
      </c>
      <c r="B86" t="s">
        <v>493</v>
      </c>
      <c r="C86" t="s">
        <v>363</v>
      </c>
      <c r="D86" t="s">
        <v>310</v>
      </c>
      <c r="E86">
        <v>6</v>
      </c>
      <c r="F86" t="s">
        <v>16</v>
      </c>
      <c r="G86" t="s">
        <v>8</v>
      </c>
      <c r="H86" t="s">
        <v>234</v>
      </c>
      <c r="I86">
        <v>0.78635494079232149</v>
      </c>
      <c r="J86">
        <v>1.123172729221706</v>
      </c>
      <c r="K86">
        <v>3.1390759624652382</v>
      </c>
      <c r="L86">
        <v>4.6730459134886742</v>
      </c>
      <c r="M86">
        <v>61.199857151413994</v>
      </c>
      <c r="N86">
        <v>34.629437610487592</v>
      </c>
      <c r="O86">
        <v>15.831660654622393</v>
      </c>
      <c r="P86">
        <v>1.0942748361935826</v>
      </c>
      <c r="Q86">
        <v>39.123205060800025</v>
      </c>
      <c r="R86">
        <v>22.367625930093162</v>
      </c>
      <c r="S86">
        <v>0</v>
      </c>
      <c r="T86">
        <v>0.69934474377397837</v>
      </c>
      <c r="U86">
        <v>12.878636899644011</v>
      </c>
      <c r="V86">
        <v>0</v>
      </c>
      <c r="W86">
        <v>1.8426721006839568</v>
      </c>
      <c r="X86">
        <v>0.67908922738934507</v>
      </c>
      <c r="Y86">
        <v>1.2030869447950536</v>
      </c>
      <c r="Z86">
        <v>5.4263995513765328</v>
      </c>
      <c r="AA86">
        <v>0.44920921952599674</v>
      </c>
    </row>
    <row r="87" spans="1:27" x14ac:dyDescent="0.3">
      <c r="A87" t="s">
        <v>364</v>
      </c>
      <c r="B87" t="s">
        <v>494</v>
      </c>
      <c r="C87" t="s">
        <v>365</v>
      </c>
      <c r="D87" t="s">
        <v>349</v>
      </c>
      <c r="E87">
        <v>6</v>
      </c>
      <c r="F87" t="s">
        <v>16</v>
      </c>
      <c r="G87" t="s">
        <v>8</v>
      </c>
      <c r="H87" t="s">
        <v>234</v>
      </c>
      <c r="I87">
        <v>0.7447057441585313</v>
      </c>
      <c r="J87">
        <v>0.75977429869631818</v>
      </c>
      <c r="K87">
        <v>3.2700966920442416</v>
      </c>
      <c r="L87">
        <v>3.8151194725789961</v>
      </c>
      <c r="M87">
        <v>62.906083422867894</v>
      </c>
      <c r="N87">
        <v>36.739031364485612</v>
      </c>
      <c r="O87">
        <v>18.602597913060052</v>
      </c>
      <c r="P87">
        <v>0.74022621331459959</v>
      </c>
      <c r="Q87">
        <v>39.839837765654572</v>
      </c>
      <c r="R87">
        <v>23.961016083838015</v>
      </c>
      <c r="S87">
        <v>0</v>
      </c>
      <c r="T87">
        <v>0</v>
      </c>
      <c r="U87">
        <v>14.751983046243542</v>
      </c>
      <c r="V87">
        <v>0</v>
      </c>
      <c r="W87">
        <v>1.1105023938543865</v>
      </c>
      <c r="X87">
        <v>0</v>
      </c>
      <c r="Y87">
        <v>0.32553302478622637</v>
      </c>
      <c r="Z87">
        <v>7.5371867113535478</v>
      </c>
      <c r="AA87">
        <v>0.42541690622928302</v>
      </c>
    </row>
    <row r="88" spans="1:27" x14ac:dyDescent="0.3">
      <c r="A88" t="s">
        <v>64</v>
      </c>
      <c r="B88" t="s">
        <v>463</v>
      </c>
      <c r="C88" t="s">
        <v>366</v>
      </c>
      <c r="D88" t="s">
        <v>306</v>
      </c>
      <c r="E88">
        <v>6</v>
      </c>
      <c r="F88" t="s">
        <v>16</v>
      </c>
      <c r="G88" t="s">
        <v>29</v>
      </c>
      <c r="H88" t="s">
        <v>234</v>
      </c>
      <c r="I88">
        <v>0</v>
      </c>
      <c r="J88">
        <v>5.7241873999737365</v>
      </c>
      <c r="K88">
        <v>8.0330426683326621</v>
      </c>
      <c r="L88">
        <v>1.5499704473742535</v>
      </c>
      <c r="M88">
        <v>83.457756377520582</v>
      </c>
      <c r="N88">
        <v>3.4052400330154975</v>
      </c>
      <c r="O88">
        <v>1.3031202350382303</v>
      </c>
      <c r="P88">
        <v>2.5275033406415339</v>
      </c>
      <c r="Q88">
        <v>5.4860454291084775</v>
      </c>
      <c r="R88">
        <v>2.2452789910878654</v>
      </c>
      <c r="S88">
        <v>0</v>
      </c>
      <c r="T88">
        <v>5.3752496640115996</v>
      </c>
      <c r="U88">
        <v>16.977523057149526</v>
      </c>
      <c r="V88">
        <v>0</v>
      </c>
      <c r="W88">
        <v>4.154444296188875</v>
      </c>
      <c r="X88">
        <v>21.71572958619646</v>
      </c>
      <c r="Y88">
        <v>4.6910908010294028</v>
      </c>
      <c r="Z88">
        <v>4.6344356450935535</v>
      </c>
      <c r="AA88">
        <v>29.66731944505544</v>
      </c>
    </row>
    <row r="89" spans="1:27" x14ac:dyDescent="0.3">
      <c r="A89" t="s">
        <v>65</v>
      </c>
      <c r="B89" t="s">
        <v>464</v>
      </c>
      <c r="C89" t="s">
        <v>367</v>
      </c>
      <c r="D89" t="s">
        <v>308</v>
      </c>
      <c r="E89">
        <v>6</v>
      </c>
      <c r="F89" t="s">
        <v>16</v>
      </c>
      <c r="G89" t="s">
        <v>29</v>
      </c>
      <c r="H89" t="s">
        <v>234</v>
      </c>
    </row>
    <row r="90" spans="1:27" x14ac:dyDescent="0.3">
      <c r="A90" t="s">
        <v>66</v>
      </c>
      <c r="B90" t="s">
        <v>496</v>
      </c>
      <c r="C90" t="s">
        <v>368</v>
      </c>
      <c r="D90" t="s">
        <v>310</v>
      </c>
      <c r="E90">
        <v>6</v>
      </c>
      <c r="F90" t="s">
        <v>16</v>
      </c>
      <c r="G90" t="s">
        <v>29</v>
      </c>
      <c r="H90" t="s">
        <v>234</v>
      </c>
      <c r="I90">
        <v>0.39969836430627481</v>
      </c>
      <c r="J90">
        <v>2.7602272067869249</v>
      </c>
      <c r="K90">
        <v>8.5419459087230969</v>
      </c>
      <c r="L90">
        <v>1.5882298021860202</v>
      </c>
      <c r="M90">
        <v>88.324105700329241</v>
      </c>
      <c r="N90">
        <v>3.6831444306527237</v>
      </c>
      <c r="O90">
        <v>1.602343629164408</v>
      </c>
      <c r="P90">
        <v>2.7422386352620327</v>
      </c>
      <c r="Q90">
        <v>5.8153061016479235</v>
      </c>
      <c r="R90">
        <v>2.6546553347137127</v>
      </c>
      <c r="S90">
        <v>0</v>
      </c>
      <c r="T90">
        <v>4.4063455403481004</v>
      </c>
      <c r="U90">
        <v>17.518249479126919</v>
      </c>
      <c r="V90">
        <v>0</v>
      </c>
      <c r="W90">
        <v>2.2073293350634047</v>
      </c>
      <c r="X90">
        <v>21.926915836561218</v>
      </c>
      <c r="Y90">
        <v>4.9785598124453694</v>
      </c>
      <c r="Z90">
        <v>4.7488317085787042</v>
      </c>
      <c r="AA90">
        <v>30.399625343458368</v>
      </c>
    </row>
    <row r="91" spans="1:27" x14ac:dyDescent="0.3">
      <c r="A91" t="s">
        <v>67</v>
      </c>
      <c r="B91" t="s">
        <v>495</v>
      </c>
      <c r="C91" t="s">
        <v>369</v>
      </c>
      <c r="D91" t="s">
        <v>349</v>
      </c>
      <c r="E91">
        <v>6</v>
      </c>
      <c r="F91" t="s">
        <v>16</v>
      </c>
      <c r="G91" t="s">
        <v>29</v>
      </c>
      <c r="H91" t="s">
        <v>234</v>
      </c>
      <c r="I91">
        <v>0</v>
      </c>
      <c r="J91">
        <v>5.4220303141345942</v>
      </c>
      <c r="K91">
        <v>7.6916696416621271</v>
      </c>
      <c r="L91">
        <v>1.5126431774260203</v>
      </c>
      <c r="M91">
        <v>85.949316410395923</v>
      </c>
      <c r="N91">
        <v>3.3232331056148943</v>
      </c>
      <c r="O91">
        <v>1.2717377523136857</v>
      </c>
      <c r="P91">
        <v>2.4666345675297539</v>
      </c>
      <c r="Q91">
        <v>5.169309177665169</v>
      </c>
      <c r="R91">
        <v>2.1912069052933183</v>
      </c>
      <c r="S91">
        <v>0</v>
      </c>
      <c r="T91">
        <v>5.0359678503565553</v>
      </c>
      <c r="U91">
        <v>16.568660689947528</v>
      </c>
      <c r="V91">
        <v>0</v>
      </c>
      <c r="W91">
        <v>2.2524414475386929</v>
      </c>
      <c r="X91">
        <v>21.192759034235305</v>
      </c>
      <c r="Y91">
        <v>4.4146130953167013</v>
      </c>
      <c r="Z91">
        <v>4.5228265297874017</v>
      </c>
      <c r="AA91">
        <v>28.542175400450283</v>
      </c>
    </row>
    <row r="92" spans="1:27" x14ac:dyDescent="0.3">
      <c r="A92" t="s">
        <v>370</v>
      </c>
      <c r="B92" t="s">
        <v>497</v>
      </c>
      <c r="C92" t="s">
        <v>371</v>
      </c>
      <c r="D92" t="s">
        <v>306</v>
      </c>
      <c r="E92">
        <v>6</v>
      </c>
      <c r="F92" t="s">
        <v>16</v>
      </c>
      <c r="G92" t="s">
        <v>252</v>
      </c>
      <c r="H92" t="s">
        <v>234</v>
      </c>
      <c r="I92">
        <v>1.3731994454388203</v>
      </c>
      <c r="J92">
        <v>7.4889021291186699</v>
      </c>
      <c r="K92">
        <v>6.8770665338663743</v>
      </c>
      <c r="L92">
        <v>2.4558147164311621</v>
      </c>
      <c r="M92">
        <v>80.474177691424615</v>
      </c>
      <c r="N92">
        <v>25.260810834547005</v>
      </c>
      <c r="O92">
        <v>36.024336241546514</v>
      </c>
      <c r="P92">
        <v>6.9984166564899351</v>
      </c>
      <c r="Q92">
        <v>45.680399505960537</v>
      </c>
      <c r="R92">
        <v>60.249399156958063</v>
      </c>
      <c r="S92">
        <v>0</v>
      </c>
      <c r="T92">
        <v>36.637646608541225</v>
      </c>
      <c r="U92">
        <v>30.142125274094433</v>
      </c>
      <c r="V92">
        <v>0</v>
      </c>
      <c r="W92">
        <v>8.775899263535349</v>
      </c>
      <c r="X92">
        <v>2.9108037091775492</v>
      </c>
      <c r="Y92">
        <v>16.698317351903551</v>
      </c>
      <c r="Z92">
        <v>62.139833349415028</v>
      </c>
      <c r="AA92">
        <v>1.7115209406375553</v>
      </c>
    </row>
    <row r="93" spans="1:27" x14ac:dyDescent="0.3">
      <c r="A93" t="s">
        <v>372</v>
      </c>
      <c r="B93" t="s">
        <v>498</v>
      </c>
      <c r="C93" t="s">
        <v>373</v>
      </c>
      <c r="D93" t="s">
        <v>308</v>
      </c>
      <c r="E93">
        <v>6</v>
      </c>
      <c r="F93" t="s">
        <v>16</v>
      </c>
      <c r="G93" t="s">
        <v>252</v>
      </c>
      <c r="H93" t="s">
        <v>234</v>
      </c>
      <c r="I93">
        <v>2.2239498300219736</v>
      </c>
      <c r="J93">
        <v>12.973053944620858</v>
      </c>
      <c r="K93">
        <v>5.0133786002478802</v>
      </c>
      <c r="L93">
        <v>2.5735388442212486</v>
      </c>
      <c r="M93">
        <v>75.243090415741761</v>
      </c>
      <c r="N93">
        <v>22.971340832276447</v>
      </c>
      <c r="O93">
        <v>34.971101585918206</v>
      </c>
      <c r="P93">
        <v>7.9580606260801492</v>
      </c>
      <c r="Q93">
        <v>48.500046674622574</v>
      </c>
      <c r="R93">
        <v>62.222530950089073</v>
      </c>
      <c r="S93">
        <v>0</v>
      </c>
      <c r="T93">
        <v>45.374658208757666</v>
      </c>
      <c r="U93">
        <v>33.056210003333838</v>
      </c>
      <c r="V93">
        <v>0</v>
      </c>
      <c r="W93">
        <v>10.534274225197588</v>
      </c>
      <c r="X93">
        <v>3.5587283616755054</v>
      </c>
      <c r="Y93">
        <v>20.243689914542987</v>
      </c>
      <c r="Z93">
        <v>68.007435316048188</v>
      </c>
      <c r="AA93">
        <v>1.9056638082591777</v>
      </c>
    </row>
    <row r="94" spans="1:27" x14ac:dyDescent="0.3">
      <c r="A94" t="s">
        <v>374</v>
      </c>
      <c r="B94" t="s">
        <v>499</v>
      </c>
      <c r="C94" t="s">
        <v>375</v>
      </c>
      <c r="D94" t="s">
        <v>310</v>
      </c>
      <c r="E94">
        <v>6</v>
      </c>
      <c r="F94" t="s">
        <v>16</v>
      </c>
      <c r="G94" t="s">
        <v>252</v>
      </c>
      <c r="H94" t="s">
        <v>234</v>
      </c>
      <c r="I94">
        <v>2.0606194784601652</v>
      </c>
      <c r="J94">
        <v>10.721804189344601</v>
      </c>
      <c r="K94">
        <v>6.0151558653511756</v>
      </c>
      <c r="L94">
        <v>2.6919154816197173</v>
      </c>
      <c r="M94">
        <v>79.941722663215671</v>
      </c>
      <c r="N94">
        <v>24.983701907177696</v>
      </c>
      <c r="O94">
        <v>37.452991625636066</v>
      </c>
      <c r="P94">
        <v>8.1416924042957408</v>
      </c>
      <c r="Q94">
        <v>52.294070920944804</v>
      </c>
      <c r="R94">
        <v>62.156936884149694</v>
      </c>
      <c r="S94">
        <v>0</v>
      </c>
      <c r="T94">
        <v>39.859308245803632</v>
      </c>
      <c r="U94">
        <v>31.337503567035004</v>
      </c>
      <c r="V94">
        <v>0</v>
      </c>
      <c r="W94">
        <v>11.358341304883922</v>
      </c>
      <c r="X94">
        <v>3.6702866097999407</v>
      </c>
      <c r="Y94">
        <v>20.942624594580568</v>
      </c>
      <c r="Z94">
        <v>63.870228252034508</v>
      </c>
      <c r="AA94">
        <v>1.8760656845944592</v>
      </c>
    </row>
    <row r="95" spans="1:27" x14ac:dyDescent="0.3">
      <c r="A95" t="s">
        <v>376</v>
      </c>
      <c r="B95" t="s">
        <v>500</v>
      </c>
      <c r="C95" t="s">
        <v>377</v>
      </c>
      <c r="D95" t="s">
        <v>349</v>
      </c>
      <c r="E95">
        <v>6</v>
      </c>
      <c r="F95" t="s">
        <v>16</v>
      </c>
      <c r="G95" t="s">
        <v>252</v>
      </c>
      <c r="H95" t="s">
        <v>234</v>
      </c>
      <c r="I95">
        <v>1.6496174621192656</v>
      </c>
      <c r="J95">
        <v>8.3890888368590044</v>
      </c>
      <c r="K95">
        <v>4.8628887187807575</v>
      </c>
      <c r="L95">
        <v>2.4962872367725821</v>
      </c>
      <c r="M95">
        <v>84.112794094362883</v>
      </c>
      <c r="N95">
        <v>26.52594641917625</v>
      </c>
      <c r="O95">
        <v>38.037330871083356</v>
      </c>
      <c r="P95">
        <v>7.4164654142254873</v>
      </c>
      <c r="Q95">
        <v>51.524587829112178</v>
      </c>
      <c r="R95">
        <v>61.597354255087978</v>
      </c>
      <c r="S95">
        <v>0</v>
      </c>
      <c r="T95">
        <v>41.304148507357191</v>
      </c>
      <c r="U95">
        <v>30.163854680782848</v>
      </c>
      <c r="V95">
        <v>0</v>
      </c>
      <c r="W95">
        <v>10.70463427530939</v>
      </c>
      <c r="X95">
        <v>3.4519036727729451</v>
      </c>
      <c r="Y95">
        <v>19.968835693478816</v>
      </c>
      <c r="Z95">
        <v>61.646113326055861</v>
      </c>
      <c r="AA95">
        <v>1.7397272892766675</v>
      </c>
    </row>
  </sheetData>
  <autoFilter ref="A1:AA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selection activeCell="U22" sqref="U22"/>
    </sheetView>
  </sheetViews>
  <sheetFormatPr defaultRowHeight="14.4" x14ac:dyDescent="0.3"/>
  <cols>
    <col min="1" max="1" width="12.44140625" bestFit="1" customWidth="1"/>
    <col min="2" max="2" width="8.88671875" bestFit="1" customWidth="1"/>
    <col min="3" max="3" width="7.5546875" bestFit="1" customWidth="1"/>
  </cols>
  <sheetData>
    <row r="1" spans="1:19" x14ac:dyDescent="0.3">
      <c r="A1" t="s">
        <v>0</v>
      </c>
      <c r="B1" t="s">
        <v>171</v>
      </c>
      <c r="C1" t="s">
        <v>2</v>
      </c>
      <c r="D1" t="s">
        <v>172</v>
      </c>
      <c r="E1" t="s">
        <v>173</v>
      </c>
      <c r="F1" t="s">
        <v>174</v>
      </c>
      <c r="G1" t="s">
        <v>175</v>
      </c>
      <c r="H1" t="s">
        <v>176</v>
      </c>
      <c r="I1" t="s">
        <v>177</v>
      </c>
      <c r="J1" t="s">
        <v>178</v>
      </c>
      <c r="K1" t="s">
        <v>179</v>
      </c>
      <c r="L1" t="s">
        <v>180</v>
      </c>
      <c r="M1" t="s">
        <v>181</v>
      </c>
      <c r="N1" t="s">
        <v>182</v>
      </c>
      <c r="O1" t="s">
        <v>183</v>
      </c>
      <c r="P1" t="s">
        <v>184</v>
      </c>
      <c r="Q1" t="s">
        <v>185</v>
      </c>
      <c r="R1" t="s">
        <v>186</v>
      </c>
      <c r="S1" t="s">
        <v>187</v>
      </c>
    </row>
    <row r="2" spans="1:19" x14ac:dyDescent="0.3">
      <c r="A2" t="s">
        <v>188</v>
      </c>
      <c r="D2" t="s">
        <v>189</v>
      </c>
      <c r="E2" t="s">
        <v>173</v>
      </c>
      <c r="F2">
        <v>1192.328</v>
      </c>
      <c r="G2">
        <v>139.56</v>
      </c>
      <c r="H2">
        <v>33.585999999999999</v>
      </c>
      <c r="I2">
        <v>1535.1969999999999</v>
      </c>
      <c r="J2">
        <v>46.831000000000003</v>
      </c>
      <c r="K2">
        <v>0</v>
      </c>
      <c r="L2">
        <v>44.338999999999999</v>
      </c>
      <c r="M2">
        <v>49.768000000000001</v>
      </c>
      <c r="N2">
        <v>0</v>
      </c>
      <c r="O2">
        <v>44.543999999999997</v>
      </c>
      <c r="P2">
        <v>19.609000000000002</v>
      </c>
      <c r="Q2">
        <v>41.008000000000003</v>
      </c>
      <c r="R2">
        <v>68.302999999999997</v>
      </c>
      <c r="S2">
        <v>15.394</v>
      </c>
    </row>
    <row r="3" spans="1:19" x14ac:dyDescent="0.3">
      <c r="A3" t="s">
        <v>48</v>
      </c>
      <c r="B3" t="s">
        <v>8</v>
      </c>
      <c r="C3" t="s">
        <v>16</v>
      </c>
      <c r="D3" t="s">
        <v>190</v>
      </c>
      <c r="E3" t="s">
        <v>173</v>
      </c>
      <c r="F3">
        <v>7963.0069999999996</v>
      </c>
      <c r="G3">
        <v>5813.107</v>
      </c>
      <c r="H3">
        <v>48647.408000000003</v>
      </c>
      <c r="I3">
        <v>22074.072</v>
      </c>
      <c r="J3">
        <v>392.58699999999999</v>
      </c>
      <c r="K3">
        <v>4532.6940000000004</v>
      </c>
      <c r="L3">
        <v>3133.1709999999998</v>
      </c>
      <c r="M3">
        <v>5853.1480000000001</v>
      </c>
      <c r="N3">
        <v>7768.2560000000003</v>
      </c>
      <c r="O3">
        <v>3821.739</v>
      </c>
      <c r="P3">
        <v>49008.877999999997</v>
      </c>
      <c r="Q3">
        <v>292.71899999999999</v>
      </c>
      <c r="R3">
        <v>55.984999999999999</v>
      </c>
      <c r="S3">
        <v>27498.312000000002</v>
      </c>
    </row>
    <row r="4" spans="1:19" x14ac:dyDescent="0.3">
      <c r="A4" t="s">
        <v>49</v>
      </c>
      <c r="B4" t="s">
        <v>8</v>
      </c>
      <c r="C4" t="s">
        <v>16</v>
      </c>
      <c r="D4" t="s">
        <v>191</v>
      </c>
      <c r="E4" t="s">
        <v>173</v>
      </c>
      <c r="F4">
        <v>9271.625</v>
      </c>
      <c r="G4">
        <v>6136.4139999999998</v>
      </c>
      <c r="H4">
        <v>45945.375</v>
      </c>
      <c r="I4">
        <v>23135.582999999999</v>
      </c>
      <c r="J4">
        <v>294.226</v>
      </c>
      <c r="K4">
        <v>4227.1970000000001</v>
      </c>
      <c r="L4">
        <v>2855.645</v>
      </c>
      <c r="M4">
        <v>6069.5640000000003</v>
      </c>
      <c r="N4">
        <v>7974.2129999999997</v>
      </c>
      <c r="O4">
        <v>3764.027</v>
      </c>
      <c r="P4">
        <v>40330.218000000001</v>
      </c>
      <c r="Q4">
        <v>264.30500000000001</v>
      </c>
      <c r="R4">
        <v>49.453000000000003</v>
      </c>
      <c r="S4">
        <v>24925.23</v>
      </c>
    </row>
    <row r="5" spans="1:19" x14ac:dyDescent="0.3">
      <c r="A5" t="s">
        <v>50</v>
      </c>
      <c r="B5" t="s">
        <v>8</v>
      </c>
      <c r="C5" t="s">
        <v>16</v>
      </c>
      <c r="D5" t="s">
        <v>192</v>
      </c>
      <c r="E5" t="s">
        <v>173</v>
      </c>
      <c r="F5">
        <v>6095.8370000000004</v>
      </c>
      <c r="G5">
        <v>2939.9389999999999</v>
      </c>
      <c r="H5">
        <v>48699.654999999999</v>
      </c>
      <c r="I5">
        <v>24477.433000000001</v>
      </c>
      <c r="J5">
        <v>377.90600000000001</v>
      </c>
      <c r="K5">
        <v>4562.402</v>
      </c>
      <c r="L5">
        <v>3262.4470000000001</v>
      </c>
      <c r="M5">
        <v>5649.6559999999999</v>
      </c>
      <c r="N5">
        <v>7738.4080000000004</v>
      </c>
      <c r="O5">
        <v>4054.232</v>
      </c>
      <c r="P5">
        <v>44890.483999999997</v>
      </c>
      <c r="Q5">
        <v>257.92500000000001</v>
      </c>
      <c r="R5">
        <v>107.548</v>
      </c>
      <c r="S5">
        <v>27195.576000000001</v>
      </c>
    </row>
    <row r="6" spans="1:19" x14ac:dyDescent="0.3">
      <c r="A6" t="s">
        <v>52</v>
      </c>
      <c r="B6" t="s">
        <v>11</v>
      </c>
      <c r="C6" t="s">
        <v>16</v>
      </c>
      <c r="D6" t="s">
        <v>193</v>
      </c>
      <c r="E6" t="s">
        <v>173</v>
      </c>
      <c r="F6">
        <v>8920.0540000000001</v>
      </c>
      <c r="G6">
        <v>6435.7089999999998</v>
      </c>
      <c r="H6">
        <v>49734.48</v>
      </c>
      <c r="I6">
        <v>34867.822</v>
      </c>
      <c r="J6">
        <v>134.178</v>
      </c>
      <c r="K6">
        <v>4146.8329999999996</v>
      </c>
      <c r="L6">
        <v>9591.5120000000006</v>
      </c>
      <c r="M6">
        <v>6083.8680000000004</v>
      </c>
      <c r="N6">
        <v>8981.7270000000008</v>
      </c>
      <c r="O6">
        <v>3522.8040000000001</v>
      </c>
      <c r="P6">
        <v>19544.444</v>
      </c>
      <c r="Q6">
        <v>2177.5920000000001</v>
      </c>
      <c r="R6">
        <v>1070.796</v>
      </c>
      <c r="S6">
        <v>24447.415000000001</v>
      </c>
    </row>
    <row r="7" spans="1:19" x14ac:dyDescent="0.3">
      <c r="A7" t="s">
        <v>53</v>
      </c>
      <c r="B7" t="s">
        <v>11</v>
      </c>
      <c r="C7" t="s">
        <v>16</v>
      </c>
      <c r="D7" t="s">
        <v>194</v>
      </c>
      <c r="E7" t="s">
        <v>173</v>
      </c>
      <c r="F7">
        <v>3386.23</v>
      </c>
      <c r="G7">
        <v>7033.3450000000003</v>
      </c>
      <c r="H7">
        <v>44554.648999999998</v>
      </c>
      <c r="I7">
        <v>32070.077000000001</v>
      </c>
      <c r="J7">
        <v>478.64100000000002</v>
      </c>
      <c r="K7">
        <v>4287.0330000000004</v>
      </c>
      <c r="L7">
        <v>9702.8960000000006</v>
      </c>
      <c r="M7">
        <v>6328.1090000000004</v>
      </c>
      <c r="N7">
        <v>8716.4130000000005</v>
      </c>
      <c r="O7">
        <v>4275.5789999999997</v>
      </c>
      <c r="P7">
        <v>19842.259999999998</v>
      </c>
      <c r="Q7">
        <v>2010.91</v>
      </c>
      <c r="R7">
        <v>1334.6220000000001</v>
      </c>
      <c r="S7">
        <v>26776.469000000001</v>
      </c>
    </row>
    <row r="8" spans="1:19" x14ac:dyDescent="0.3">
      <c r="A8" t="s">
        <v>54</v>
      </c>
      <c r="B8" t="s">
        <v>11</v>
      </c>
      <c r="C8" t="s">
        <v>16</v>
      </c>
      <c r="D8" t="s">
        <v>195</v>
      </c>
      <c r="E8" t="s">
        <v>173</v>
      </c>
      <c r="F8">
        <v>7877.0379999999996</v>
      </c>
      <c r="G8">
        <v>2035.1569999999999</v>
      </c>
      <c r="H8">
        <v>47229.841</v>
      </c>
      <c r="I8">
        <v>22548.54</v>
      </c>
      <c r="J8">
        <v>231.274</v>
      </c>
      <c r="K8">
        <v>4130.6570000000002</v>
      </c>
      <c r="L8">
        <v>9537.6730000000007</v>
      </c>
      <c r="M8">
        <v>5269.2870000000003</v>
      </c>
      <c r="N8">
        <v>9165.777</v>
      </c>
      <c r="O8">
        <v>4359.4210000000003</v>
      </c>
      <c r="P8">
        <v>22873.446</v>
      </c>
      <c r="Q8">
        <v>2159.0949999999998</v>
      </c>
      <c r="R8">
        <v>1173.0930000000001</v>
      </c>
      <c r="S8">
        <v>24541.735000000001</v>
      </c>
    </row>
    <row r="9" spans="1:19" x14ac:dyDescent="0.3">
      <c r="A9" t="s">
        <v>56</v>
      </c>
      <c r="B9" t="s">
        <v>13</v>
      </c>
      <c r="C9" t="s">
        <v>16</v>
      </c>
      <c r="D9" t="s">
        <v>196</v>
      </c>
      <c r="E9" t="s">
        <v>173</v>
      </c>
      <c r="F9">
        <v>11517.259</v>
      </c>
      <c r="G9">
        <v>6021.4359999999997</v>
      </c>
      <c r="H9">
        <v>49730.81</v>
      </c>
      <c r="I9">
        <v>13080.785</v>
      </c>
      <c r="J9">
        <v>209.78899999999999</v>
      </c>
      <c r="K9">
        <v>4282.866</v>
      </c>
      <c r="L9">
        <v>5156.5919999999996</v>
      </c>
      <c r="M9">
        <v>5833.6769999999997</v>
      </c>
      <c r="N9">
        <v>8430.1039999999994</v>
      </c>
      <c r="O9">
        <v>3909.69</v>
      </c>
      <c r="P9">
        <v>60456.07</v>
      </c>
      <c r="Q9">
        <v>207.41800000000001</v>
      </c>
      <c r="R9">
        <v>82.396000000000001</v>
      </c>
      <c r="S9">
        <v>27876.597000000002</v>
      </c>
    </row>
    <row r="10" spans="1:19" x14ac:dyDescent="0.3">
      <c r="A10" t="s">
        <v>57</v>
      </c>
      <c r="B10" t="s">
        <v>13</v>
      </c>
      <c r="C10" t="s">
        <v>16</v>
      </c>
      <c r="D10" t="s">
        <v>197</v>
      </c>
      <c r="E10" t="s">
        <v>173</v>
      </c>
      <c r="F10">
        <v>10296.864</v>
      </c>
      <c r="G10">
        <v>4699.6620000000003</v>
      </c>
      <c r="H10">
        <v>47617.226000000002</v>
      </c>
      <c r="I10">
        <v>33807.472999999998</v>
      </c>
      <c r="J10">
        <v>106.8</v>
      </c>
      <c r="K10">
        <v>4453.741</v>
      </c>
      <c r="L10">
        <v>5515.607</v>
      </c>
      <c r="M10">
        <v>6098.6450000000004</v>
      </c>
      <c r="N10">
        <v>9019.1540000000005</v>
      </c>
      <c r="O10">
        <v>4180.384</v>
      </c>
      <c r="P10">
        <v>66463.149999999994</v>
      </c>
      <c r="Q10">
        <v>189.91200000000001</v>
      </c>
      <c r="R10">
        <v>24.722999999999999</v>
      </c>
      <c r="S10">
        <v>28877.741000000002</v>
      </c>
    </row>
    <row r="11" spans="1:19" x14ac:dyDescent="0.3">
      <c r="A11" t="s">
        <v>58</v>
      </c>
      <c r="B11" t="s">
        <v>13</v>
      </c>
      <c r="C11" t="s">
        <v>16</v>
      </c>
      <c r="D11" t="s">
        <v>198</v>
      </c>
      <c r="E11" t="s">
        <v>173</v>
      </c>
      <c r="F11">
        <v>11002.412</v>
      </c>
      <c r="G11">
        <v>3638.7809999999999</v>
      </c>
      <c r="H11">
        <v>46160.273000000001</v>
      </c>
      <c r="I11">
        <v>24469.035</v>
      </c>
      <c r="J11">
        <v>236.857</v>
      </c>
      <c r="K11">
        <v>4565.7640000000001</v>
      </c>
      <c r="L11">
        <v>4399.8900000000003</v>
      </c>
      <c r="M11">
        <v>5517.4030000000002</v>
      </c>
      <c r="N11">
        <v>7797.03</v>
      </c>
      <c r="O11">
        <v>3512.86</v>
      </c>
      <c r="P11">
        <v>61400.881999999998</v>
      </c>
      <c r="Q11">
        <v>236.142</v>
      </c>
      <c r="R11">
        <v>124.48399999999999</v>
      </c>
      <c r="S11">
        <v>23231.89</v>
      </c>
    </row>
    <row r="12" spans="1:19" x14ac:dyDescent="0.3">
      <c r="A12" t="s">
        <v>60</v>
      </c>
      <c r="B12">
        <v>33</v>
      </c>
      <c r="C12" t="s">
        <v>16</v>
      </c>
      <c r="D12" t="s">
        <v>199</v>
      </c>
      <c r="E12" t="s">
        <v>173</v>
      </c>
      <c r="F12">
        <v>8789.1990000000005</v>
      </c>
      <c r="G12">
        <v>1688.8409999999999</v>
      </c>
      <c r="H12">
        <v>50492.305999999997</v>
      </c>
      <c r="I12">
        <v>11724.808000000001</v>
      </c>
      <c r="J12">
        <v>557.053</v>
      </c>
      <c r="K12">
        <v>4237.1059999999998</v>
      </c>
      <c r="L12">
        <v>10334.191999999999</v>
      </c>
      <c r="M12">
        <v>5750.9080000000004</v>
      </c>
      <c r="N12">
        <v>9210.94</v>
      </c>
      <c r="O12">
        <v>4788.62</v>
      </c>
      <c r="P12">
        <v>25071.053</v>
      </c>
      <c r="Q12">
        <v>3525.922</v>
      </c>
      <c r="R12">
        <v>2232.23</v>
      </c>
      <c r="S12">
        <v>25991.841</v>
      </c>
    </row>
    <row r="13" spans="1:19" x14ac:dyDescent="0.3">
      <c r="A13" t="s">
        <v>61</v>
      </c>
      <c r="B13">
        <v>33</v>
      </c>
      <c r="C13" t="s">
        <v>16</v>
      </c>
      <c r="D13" t="s">
        <v>200</v>
      </c>
      <c r="E13" t="s">
        <v>173</v>
      </c>
      <c r="F13">
        <v>6908.0839999999998</v>
      </c>
      <c r="G13">
        <v>2705.6439999999998</v>
      </c>
      <c r="H13">
        <v>49690.972999999998</v>
      </c>
      <c r="I13">
        <v>34820.372000000003</v>
      </c>
      <c r="J13">
        <v>111.399</v>
      </c>
      <c r="K13">
        <v>4307.7219999999998</v>
      </c>
      <c r="L13">
        <v>10514.539000000001</v>
      </c>
      <c r="M13">
        <v>5502.2139999999999</v>
      </c>
      <c r="N13">
        <v>8229.9120000000003</v>
      </c>
      <c r="O13">
        <v>3883.5509999999999</v>
      </c>
      <c r="P13">
        <v>23109.172999999999</v>
      </c>
      <c r="Q13">
        <v>3139.1239999999998</v>
      </c>
      <c r="R13">
        <v>2741.4490000000001</v>
      </c>
      <c r="S13">
        <v>23492.837</v>
      </c>
    </row>
    <row r="14" spans="1:19" x14ac:dyDescent="0.3">
      <c r="A14" t="s">
        <v>62</v>
      </c>
      <c r="B14">
        <v>33</v>
      </c>
      <c r="C14" t="s">
        <v>16</v>
      </c>
      <c r="D14" t="s">
        <v>201</v>
      </c>
      <c r="E14" t="s">
        <v>173</v>
      </c>
      <c r="F14">
        <v>4712.9059999999999</v>
      </c>
      <c r="G14">
        <v>5000.6549999999997</v>
      </c>
      <c r="H14">
        <v>49969.296999999999</v>
      </c>
      <c r="I14">
        <v>32800.5</v>
      </c>
      <c r="J14">
        <v>501.01100000000002</v>
      </c>
      <c r="K14">
        <v>4379.0630000000001</v>
      </c>
      <c r="L14">
        <v>9570.0920000000006</v>
      </c>
      <c r="M14">
        <v>5224.4769999999999</v>
      </c>
      <c r="N14">
        <v>9296.1190000000006</v>
      </c>
      <c r="O14">
        <v>4024.1590000000001</v>
      </c>
      <c r="P14">
        <v>29691.09</v>
      </c>
      <c r="Q14">
        <v>3091.6750000000002</v>
      </c>
      <c r="R14">
        <v>3142.835</v>
      </c>
      <c r="S14">
        <v>25593.647000000001</v>
      </c>
    </row>
    <row r="15" spans="1:19" x14ac:dyDescent="0.3">
      <c r="A15" t="s">
        <v>99</v>
      </c>
      <c r="B15" t="s">
        <v>8</v>
      </c>
      <c r="C15" t="s">
        <v>69</v>
      </c>
      <c r="D15" t="s">
        <v>202</v>
      </c>
      <c r="E15" t="s">
        <v>173</v>
      </c>
      <c r="F15">
        <v>2900.5360000000001</v>
      </c>
      <c r="G15">
        <v>1240.8920000000001</v>
      </c>
      <c r="H15">
        <v>48881.872000000003</v>
      </c>
      <c r="I15">
        <v>17054.298999999999</v>
      </c>
      <c r="J15">
        <v>15.128</v>
      </c>
      <c r="K15">
        <v>4534.7150000000001</v>
      </c>
      <c r="L15">
        <v>16267.630999999999</v>
      </c>
      <c r="M15">
        <v>7370.8680000000004</v>
      </c>
      <c r="N15">
        <v>6664.1220000000003</v>
      </c>
      <c r="O15">
        <v>3860.8029999999999</v>
      </c>
      <c r="P15">
        <v>4836.6180000000004</v>
      </c>
      <c r="Q15">
        <v>1062.4929999999999</v>
      </c>
      <c r="R15">
        <v>41.277000000000001</v>
      </c>
      <c r="S15">
        <v>7344.9179999999997</v>
      </c>
    </row>
    <row r="16" spans="1:19" x14ac:dyDescent="0.3">
      <c r="A16" t="s">
        <v>100</v>
      </c>
      <c r="B16" t="s">
        <v>8</v>
      </c>
      <c r="C16" t="s">
        <v>69</v>
      </c>
      <c r="D16" t="s">
        <v>203</v>
      </c>
      <c r="E16" t="s">
        <v>173</v>
      </c>
      <c r="F16">
        <v>1355.623</v>
      </c>
      <c r="G16">
        <v>1169.5229999999999</v>
      </c>
      <c r="H16">
        <v>43127.317999999999</v>
      </c>
      <c r="I16">
        <v>20492.224999999999</v>
      </c>
      <c r="J16">
        <v>96.968000000000004</v>
      </c>
      <c r="K16">
        <v>4973.1040000000003</v>
      </c>
      <c r="L16">
        <v>16982.059000000001</v>
      </c>
      <c r="M16">
        <v>7071.0950000000003</v>
      </c>
      <c r="N16">
        <v>6059.4960000000001</v>
      </c>
      <c r="O16">
        <v>3863.27</v>
      </c>
      <c r="P16">
        <v>4108.4759999999997</v>
      </c>
      <c r="Q16">
        <v>1141.354</v>
      </c>
      <c r="R16">
        <v>60.83</v>
      </c>
      <c r="S16">
        <v>9827.8670000000002</v>
      </c>
    </row>
    <row r="17" spans="1:19" x14ac:dyDescent="0.3">
      <c r="A17" t="s">
        <v>101</v>
      </c>
      <c r="B17" t="s">
        <v>8</v>
      </c>
      <c r="C17" t="s">
        <v>69</v>
      </c>
      <c r="D17" t="s">
        <v>204</v>
      </c>
      <c r="E17" t="s">
        <v>173</v>
      </c>
      <c r="F17">
        <v>1678.0360000000001</v>
      </c>
      <c r="G17">
        <v>3235.07</v>
      </c>
      <c r="H17">
        <v>49341.608999999997</v>
      </c>
      <c r="I17">
        <v>35577.184000000001</v>
      </c>
      <c r="J17">
        <v>71.944999999999993</v>
      </c>
      <c r="K17">
        <v>4778.1059999999998</v>
      </c>
      <c r="L17">
        <v>16821.553</v>
      </c>
      <c r="M17">
        <v>7372.3440000000001</v>
      </c>
      <c r="N17">
        <v>6640.7510000000002</v>
      </c>
      <c r="O17">
        <v>3523.2739999999999</v>
      </c>
      <c r="P17">
        <v>4767.4089999999997</v>
      </c>
      <c r="Q17">
        <v>906.12300000000005</v>
      </c>
      <c r="R17">
        <v>34.472999999999999</v>
      </c>
      <c r="S17">
        <v>8475.5300000000007</v>
      </c>
    </row>
    <row r="18" spans="1:19" x14ac:dyDescent="0.3">
      <c r="A18" t="s">
        <v>103</v>
      </c>
      <c r="B18" t="s">
        <v>11</v>
      </c>
      <c r="C18" t="s">
        <v>69</v>
      </c>
      <c r="D18" t="s">
        <v>205</v>
      </c>
      <c r="E18" t="s">
        <v>173</v>
      </c>
      <c r="F18">
        <v>11237.182000000001</v>
      </c>
      <c r="G18">
        <v>1311.8869999999999</v>
      </c>
      <c r="H18">
        <v>47161.205999999998</v>
      </c>
      <c r="I18">
        <v>10239.478999999999</v>
      </c>
      <c r="J18">
        <v>91.850999999999999</v>
      </c>
      <c r="K18">
        <v>3937.1729999999998</v>
      </c>
      <c r="L18">
        <v>12267.885</v>
      </c>
      <c r="M18">
        <v>6156.2460000000001</v>
      </c>
      <c r="N18">
        <v>5885.9390000000003</v>
      </c>
      <c r="O18">
        <v>3408.761</v>
      </c>
      <c r="P18">
        <v>117229.274</v>
      </c>
      <c r="Q18">
        <v>5042.2340000000004</v>
      </c>
      <c r="R18">
        <v>6785.9059999999999</v>
      </c>
      <c r="S18">
        <v>12408.216</v>
      </c>
    </row>
    <row r="19" spans="1:19" x14ac:dyDescent="0.3">
      <c r="A19" t="s">
        <v>104</v>
      </c>
      <c r="B19" t="s">
        <v>11</v>
      </c>
      <c r="C19" t="s">
        <v>69</v>
      </c>
      <c r="D19" t="s">
        <v>194</v>
      </c>
      <c r="E19" t="s">
        <v>173</v>
      </c>
      <c r="F19">
        <v>8605.4959999999992</v>
      </c>
      <c r="G19">
        <v>903.35400000000004</v>
      </c>
      <c r="H19">
        <v>49498.133000000002</v>
      </c>
      <c r="I19">
        <v>25202.921999999999</v>
      </c>
      <c r="J19">
        <v>37.499000000000002</v>
      </c>
      <c r="K19">
        <v>4363.2280000000001</v>
      </c>
      <c r="L19">
        <v>13073.206</v>
      </c>
      <c r="M19">
        <v>6166.7979999999998</v>
      </c>
      <c r="N19">
        <v>5768.9040000000005</v>
      </c>
      <c r="O19">
        <v>3449.9679999999998</v>
      </c>
      <c r="P19">
        <v>123142.29300000001</v>
      </c>
      <c r="Q19">
        <v>5293.2380000000003</v>
      </c>
      <c r="R19">
        <v>6161.8549999999996</v>
      </c>
      <c r="S19">
        <v>14066.257</v>
      </c>
    </row>
    <row r="20" spans="1:19" x14ac:dyDescent="0.3">
      <c r="A20" t="s">
        <v>105</v>
      </c>
      <c r="B20" t="s">
        <v>11</v>
      </c>
      <c r="C20" t="s">
        <v>69</v>
      </c>
      <c r="D20" t="s">
        <v>195</v>
      </c>
      <c r="E20" t="s">
        <v>173</v>
      </c>
      <c r="F20">
        <v>8956.8970000000008</v>
      </c>
      <c r="G20">
        <v>400.37200000000001</v>
      </c>
      <c r="H20">
        <v>45046.957000000002</v>
      </c>
      <c r="I20">
        <v>20693.314999999999</v>
      </c>
      <c r="J20">
        <v>94.641999999999996</v>
      </c>
      <c r="K20">
        <v>4001.6680000000001</v>
      </c>
      <c r="L20">
        <v>11593.130999999999</v>
      </c>
      <c r="M20">
        <v>5048.3410000000003</v>
      </c>
      <c r="N20">
        <v>6043.5129999999999</v>
      </c>
      <c r="O20">
        <v>3580.748</v>
      </c>
      <c r="P20">
        <v>131713.682</v>
      </c>
      <c r="Q20">
        <v>4999.3180000000002</v>
      </c>
      <c r="R20">
        <v>6492.1580000000004</v>
      </c>
      <c r="S20">
        <v>14881.322</v>
      </c>
    </row>
    <row r="21" spans="1:19" x14ac:dyDescent="0.3">
      <c r="A21" t="s">
        <v>107</v>
      </c>
      <c r="B21" t="s">
        <v>13</v>
      </c>
      <c r="C21" t="s">
        <v>69</v>
      </c>
      <c r="D21" t="s">
        <v>206</v>
      </c>
      <c r="E21" t="s">
        <v>173</v>
      </c>
      <c r="F21">
        <v>2393.9259999999999</v>
      </c>
      <c r="G21">
        <v>1870.7339999999999</v>
      </c>
      <c r="H21">
        <v>46439.499000000003</v>
      </c>
      <c r="I21">
        <v>32794.332000000002</v>
      </c>
      <c r="J21">
        <v>59.689</v>
      </c>
      <c r="K21">
        <v>4381.4589999999998</v>
      </c>
      <c r="L21">
        <v>15863.776</v>
      </c>
      <c r="M21">
        <v>6827.8819999999996</v>
      </c>
      <c r="N21">
        <v>6802.241</v>
      </c>
      <c r="O21">
        <v>4428.5110000000004</v>
      </c>
      <c r="P21">
        <v>6703.759</v>
      </c>
      <c r="Q21">
        <v>412.11799999999999</v>
      </c>
      <c r="R21">
        <v>25.402999999999999</v>
      </c>
      <c r="S21">
        <v>9229.8179999999993</v>
      </c>
    </row>
    <row r="22" spans="1:19" x14ac:dyDescent="0.3">
      <c r="A22" t="s">
        <v>108</v>
      </c>
      <c r="B22" t="s">
        <v>13</v>
      </c>
      <c r="C22" t="s">
        <v>69</v>
      </c>
      <c r="D22" t="s">
        <v>207</v>
      </c>
      <c r="E22" t="s">
        <v>173</v>
      </c>
      <c r="F22">
        <v>2698.2739999999999</v>
      </c>
      <c r="G22">
        <v>1298.751</v>
      </c>
      <c r="H22">
        <v>46048.563999999998</v>
      </c>
      <c r="I22">
        <v>25639.418000000001</v>
      </c>
      <c r="J22">
        <v>91.353999999999999</v>
      </c>
      <c r="K22">
        <v>4126.326</v>
      </c>
      <c r="L22">
        <v>15578.758</v>
      </c>
      <c r="M22">
        <v>6887.9250000000002</v>
      </c>
      <c r="N22">
        <v>6350.8559999999998</v>
      </c>
      <c r="O22">
        <v>3721.8029999999999</v>
      </c>
      <c r="P22">
        <v>4092.8510000000001</v>
      </c>
      <c r="Q22">
        <v>184.96299999999999</v>
      </c>
      <c r="R22">
        <v>68.585999999999999</v>
      </c>
      <c r="S22">
        <v>10594.189</v>
      </c>
    </row>
    <row r="23" spans="1:19" x14ac:dyDescent="0.3">
      <c r="A23" t="s">
        <v>109</v>
      </c>
      <c r="B23" t="s">
        <v>13</v>
      </c>
      <c r="C23" t="s">
        <v>69</v>
      </c>
      <c r="D23" t="s">
        <v>208</v>
      </c>
      <c r="E23" t="s">
        <v>173</v>
      </c>
      <c r="F23">
        <v>2408.0509999999999</v>
      </c>
      <c r="G23">
        <v>1805.2439999999999</v>
      </c>
      <c r="H23">
        <v>47892.300999999999</v>
      </c>
      <c r="I23">
        <v>25900.654999999999</v>
      </c>
      <c r="J23">
        <v>158.25700000000001</v>
      </c>
      <c r="K23">
        <v>4451.6970000000001</v>
      </c>
      <c r="L23">
        <v>16257.657999999999</v>
      </c>
      <c r="M23">
        <v>7289.1289999999999</v>
      </c>
      <c r="N23">
        <v>6726.2969999999996</v>
      </c>
      <c r="O23">
        <v>3376.0709999999999</v>
      </c>
      <c r="P23">
        <v>3168.835</v>
      </c>
      <c r="Q23">
        <v>432.48399999999998</v>
      </c>
      <c r="R23">
        <v>160.07499999999999</v>
      </c>
      <c r="S23">
        <v>8388.9590000000007</v>
      </c>
    </row>
    <row r="24" spans="1:19" x14ac:dyDescent="0.3">
      <c r="A24" t="s">
        <v>111</v>
      </c>
      <c r="B24">
        <v>33</v>
      </c>
      <c r="C24" t="s">
        <v>69</v>
      </c>
      <c r="D24" t="s">
        <v>209</v>
      </c>
      <c r="E24" t="s">
        <v>173</v>
      </c>
      <c r="F24">
        <v>10683.837</v>
      </c>
      <c r="G24">
        <v>817.06</v>
      </c>
      <c r="H24">
        <v>48882.913</v>
      </c>
      <c r="I24">
        <v>17923.455000000002</v>
      </c>
      <c r="J24">
        <v>39.933</v>
      </c>
      <c r="K24">
        <v>4004.6469999999999</v>
      </c>
      <c r="L24">
        <v>11096.612999999999</v>
      </c>
      <c r="M24">
        <v>5972.2449999999999</v>
      </c>
      <c r="N24">
        <v>7920.7240000000002</v>
      </c>
      <c r="O24">
        <v>3587.107</v>
      </c>
      <c r="P24">
        <v>343360.20799999998</v>
      </c>
      <c r="Q24">
        <v>5881.9449999999997</v>
      </c>
      <c r="R24">
        <v>7361.9059999999999</v>
      </c>
      <c r="S24">
        <v>13797.47</v>
      </c>
    </row>
    <row r="25" spans="1:19" x14ac:dyDescent="0.3">
      <c r="A25" t="s">
        <v>112</v>
      </c>
      <c r="B25">
        <v>33</v>
      </c>
      <c r="C25" t="s">
        <v>69</v>
      </c>
      <c r="D25" t="s">
        <v>210</v>
      </c>
      <c r="E25" t="s">
        <v>173</v>
      </c>
      <c r="F25">
        <v>8994.6039999999994</v>
      </c>
      <c r="G25">
        <v>1052.357</v>
      </c>
      <c r="H25">
        <v>46117.281000000003</v>
      </c>
      <c r="I25">
        <v>13037.210999999999</v>
      </c>
      <c r="J25">
        <v>364.524</v>
      </c>
      <c r="K25">
        <v>3980.3989999999999</v>
      </c>
      <c r="L25">
        <v>11551.594999999999</v>
      </c>
      <c r="M25">
        <v>5671.8969999999999</v>
      </c>
      <c r="N25">
        <v>8057.5969999999998</v>
      </c>
      <c r="O25">
        <v>3508.1379999999999</v>
      </c>
      <c r="P25">
        <v>380542.86099999998</v>
      </c>
      <c r="Q25">
        <v>6049.5420000000004</v>
      </c>
      <c r="R25">
        <v>6463.777</v>
      </c>
      <c r="S25">
        <v>12285.683000000001</v>
      </c>
    </row>
    <row r="26" spans="1:19" x14ac:dyDescent="0.3">
      <c r="A26" t="s">
        <v>113</v>
      </c>
      <c r="B26">
        <v>33</v>
      </c>
      <c r="C26" t="s">
        <v>69</v>
      </c>
      <c r="D26" t="s">
        <v>211</v>
      </c>
      <c r="E26" t="s">
        <v>173</v>
      </c>
      <c r="F26">
        <v>9454.8179999999993</v>
      </c>
      <c r="G26">
        <v>800.68100000000004</v>
      </c>
      <c r="H26">
        <v>45312.152999999998</v>
      </c>
      <c r="I26">
        <v>36016.201000000001</v>
      </c>
      <c r="J26">
        <v>28.231999999999999</v>
      </c>
      <c r="K26">
        <v>4021.846</v>
      </c>
      <c r="L26">
        <v>10704.495000000001</v>
      </c>
      <c r="M26">
        <v>5562.116</v>
      </c>
      <c r="N26">
        <v>8197.3709999999992</v>
      </c>
      <c r="O26">
        <v>3498.7829999999999</v>
      </c>
      <c r="P26">
        <v>371520.81400000001</v>
      </c>
      <c r="Q26">
        <v>6407.1139999999996</v>
      </c>
      <c r="R26">
        <v>8272.2610000000004</v>
      </c>
      <c r="S26">
        <v>11704.879000000001</v>
      </c>
    </row>
    <row r="27" spans="1:19" x14ac:dyDescent="0.3">
      <c r="A27" t="s">
        <v>51</v>
      </c>
      <c r="B27" t="s">
        <v>8</v>
      </c>
      <c r="C27" t="s">
        <v>16</v>
      </c>
      <c r="D27" t="s">
        <v>212</v>
      </c>
      <c r="E27" t="s">
        <v>173</v>
      </c>
      <c r="F27">
        <v>10046.331</v>
      </c>
      <c r="G27">
        <v>5147.0169999999998</v>
      </c>
      <c r="H27">
        <v>43825.428</v>
      </c>
      <c r="I27">
        <v>9663.9740000000002</v>
      </c>
      <c r="J27">
        <v>512.49400000000003</v>
      </c>
      <c r="K27">
        <v>4139.84</v>
      </c>
      <c r="L27">
        <v>1908.059</v>
      </c>
      <c r="M27">
        <v>5474.2340000000004</v>
      </c>
      <c r="N27">
        <v>9494.6280000000006</v>
      </c>
      <c r="O27">
        <v>4202.4399999999996</v>
      </c>
      <c r="P27">
        <v>55639.889000000003</v>
      </c>
      <c r="Q27">
        <v>223.80699999999999</v>
      </c>
      <c r="R27">
        <v>244.7</v>
      </c>
      <c r="S27">
        <v>25854.7</v>
      </c>
    </row>
    <row r="28" spans="1:19" x14ac:dyDescent="0.3">
      <c r="A28" t="s">
        <v>102</v>
      </c>
      <c r="B28" t="s">
        <v>8</v>
      </c>
      <c r="C28" t="s">
        <v>69</v>
      </c>
      <c r="D28" t="s">
        <v>213</v>
      </c>
      <c r="E28" t="s">
        <v>173</v>
      </c>
      <c r="F28">
        <v>5341.415</v>
      </c>
      <c r="G28">
        <v>2007.2270000000001</v>
      </c>
      <c r="H28">
        <v>43301.491000000002</v>
      </c>
      <c r="I28">
        <v>21597.219000000001</v>
      </c>
      <c r="J28">
        <v>30.704000000000001</v>
      </c>
      <c r="K28">
        <v>4524.1210000000001</v>
      </c>
      <c r="L28">
        <v>12966.296</v>
      </c>
      <c r="M28">
        <v>6326.23</v>
      </c>
      <c r="N28">
        <v>6724.99</v>
      </c>
      <c r="O28">
        <v>4231.241</v>
      </c>
      <c r="P28">
        <v>35198.603000000003</v>
      </c>
      <c r="Q28">
        <v>111.318</v>
      </c>
      <c r="R28">
        <v>25.605</v>
      </c>
      <c r="S28">
        <v>6364.7439999999997</v>
      </c>
    </row>
    <row r="29" spans="1:19" x14ac:dyDescent="0.3">
      <c r="A29" t="s">
        <v>55</v>
      </c>
      <c r="B29" t="s">
        <v>11</v>
      </c>
      <c r="C29" t="s">
        <v>16</v>
      </c>
      <c r="D29" t="s">
        <v>214</v>
      </c>
      <c r="E29" t="s">
        <v>173</v>
      </c>
      <c r="F29">
        <v>6550.6760000000004</v>
      </c>
      <c r="G29">
        <v>3610.8530000000001</v>
      </c>
      <c r="H29">
        <v>46709.544000000002</v>
      </c>
      <c r="I29">
        <v>24640.266</v>
      </c>
      <c r="J29">
        <v>463.15499999999997</v>
      </c>
      <c r="K29">
        <v>3991.9870000000001</v>
      </c>
      <c r="L29">
        <v>7902.9859999999999</v>
      </c>
      <c r="M29">
        <v>5577.1239999999998</v>
      </c>
      <c r="N29">
        <v>9170.5370000000003</v>
      </c>
      <c r="O29">
        <v>4452.924</v>
      </c>
      <c r="P29">
        <v>22362.329000000002</v>
      </c>
      <c r="Q29">
        <v>1902.9870000000001</v>
      </c>
      <c r="R29">
        <v>1302.1189999999999</v>
      </c>
      <c r="S29">
        <v>29888.705999999998</v>
      </c>
    </row>
    <row r="30" spans="1:19" x14ac:dyDescent="0.3">
      <c r="A30" t="s">
        <v>106</v>
      </c>
      <c r="B30" t="s">
        <v>11</v>
      </c>
      <c r="C30" t="s">
        <v>69</v>
      </c>
      <c r="D30" t="s">
        <v>215</v>
      </c>
      <c r="E30" t="s">
        <v>173</v>
      </c>
      <c r="F30">
        <v>9984.4869999999992</v>
      </c>
      <c r="G30">
        <v>754.90800000000002</v>
      </c>
      <c r="H30">
        <v>47551.673999999999</v>
      </c>
      <c r="I30">
        <v>33301.642</v>
      </c>
      <c r="J30">
        <v>198.09299999999999</v>
      </c>
      <c r="K30">
        <v>4042.1770000000001</v>
      </c>
      <c r="L30">
        <v>11797.880999999999</v>
      </c>
      <c r="M30">
        <v>5664.1090000000004</v>
      </c>
      <c r="N30">
        <v>6273.1019999999999</v>
      </c>
      <c r="O30">
        <v>4176.2640000000001</v>
      </c>
      <c r="P30">
        <v>110311.136</v>
      </c>
      <c r="Q30">
        <v>4829.0959999999995</v>
      </c>
      <c r="R30">
        <v>4535.2259999999997</v>
      </c>
      <c r="S30">
        <v>13141.847</v>
      </c>
    </row>
    <row r="31" spans="1:19" x14ac:dyDescent="0.3">
      <c r="A31" t="s">
        <v>59</v>
      </c>
      <c r="B31" t="s">
        <v>13</v>
      </c>
      <c r="C31" t="s">
        <v>16</v>
      </c>
      <c r="D31" t="s">
        <v>216</v>
      </c>
      <c r="E31" t="s">
        <v>173</v>
      </c>
      <c r="F31">
        <v>10393.861000000001</v>
      </c>
      <c r="G31">
        <v>4585.4840000000004</v>
      </c>
      <c r="H31">
        <v>44293.413</v>
      </c>
      <c r="I31">
        <v>35174.913999999997</v>
      </c>
      <c r="J31">
        <v>147.92500000000001</v>
      </c>
      <c r="K31">
        <v>4015.5419999999999</v>
      </c>
      <c r="L31">
        <v>3332.1039999999998</v>
      </c>
      <c r="M31">
        <v>5387.1880000000001</v>
      </c>
      <c r="N31">
        <v>9183.2379999999994</v>
      </c>
      <c r="O31">
        <v>3972.413</v>
      </c>
      <c r="P31">
        <v>88993.317999999999</v>
      </c>
      <c r="Q31">
        <v>348.35599999999999</v>
      </c>
      <c r="R31">
        <v>59.94</v>
      </c>
      <c r="S31">
        <v>24009.953000000001</v>
      </c>
    </row>
    <row r="32" spans="1:19" x14ac:dyDescent="0.3">
      <c r="A32" t="s">
        <v>110</v>
      </c>
      <c r="B32" t="s">
        <v>13</v>
      </c>
      <c r="C32" t="s">
        <v>69</v>
      </c>
      <c r="D32" t="s">
        <v>217</v>
      </c>
      <c r="E32" t="s">
        <v>173</v>
      </c>
      <c r="F32">
        <v>2182.7710000000002</v>
      </c>
      <c r="G32">
        <v>1369.0340000000001</v>
      </c>
      <c r="H32">
        <v>41518.044999999998</v>
      </c>
      <c r="I32">
        <v>33495.313999999998</v>
      </c>
      <c r="J32">
        <v>29.908999999999999</v>
      </c>
      <c r="K32">
        <v>4171.3360000000002</v>
      </c>
      <c r="L32">
        <v>15903.539000000001</v>
      </c>
      <c r="M32">
        <v>6766.5630000000001</v>
      </c>
      <c r="N32">
        <v>6538.03</v>
      </c>
      <c r="O32">
        <v>3446.5990000000002</v>
      </c>
      <c r="P32">
        <v>4768.8590000000004</v>
      </c>
      <c r="Q32">
        <v>333.19099999999997</v>
      </c>
      <c r="R32">
        <v>37.997</v>
      </c>
      <c r="S32">
        <v>9007.9789999999994</v>
      </c>
    </row>
    <row r="33" spans="1:19" x14ac:dyDescent="0.3">
      <c r="A33" t="s">
        <v>63</v>
      </c>
      <c r="B33">
        <v>33</v>
      </c>
      <c r="C33" t="s">
        <v>16</v>
      </c>
      <c r="D33" t="s">
        <v>218</v>
      </c>
      <c r="E33" t="s">
        <v>173</v>
      </c>
      <c r="F33">
        <v>6291.05</v>
      </c>
      <c r="G33">
        <v>2854.1729999999998</v>
      </c>
      <c r="H33">
        <v>47977.298999999999</v>
      </c>
      <c r="I33">
        <v>33560.67</v>
      </c>
      <c r="J33">
        <v>636.23400000000004</v>
      </c>
      <c r="K33">
        <v>3776.4140000000002</v>
      </c>
      <c r="L33">
        <v>8614.8179999999993</v>
      </c>
      <c r="M33">
        <v>6006.576</v>
      </c>
      <c r="N33">
        <v>9940.67</v>
      </c>
      <c r="O33">
        <v>3872.5149999999999</v>
      </c>
      <c r="P33">
        <v>30955.093000000001</v>
      </c>
      <c r="Q33">
        <v>2804.1889999999999</v>
      </c>
      <c r="R33">
        <v>3086.7840000000001</v>
      </c>
      <c r="S33">
        <v>26189.846000000001</v>
      </c>
    </row>
    <row r="34" spans="1:19" x14ac:dyDescent="0.3">
      <c r="A34" t="s">
        <v>114</v>
      </c>
      <c r="B34">
        <v>33</v>
      </c>
      <c r="C34" t="s">
        <v>69</v>
      </c>
      <c r="D34" t="s">
        <v>219</v>
      </c>
      <c r="E34" t="s">
        <v>173</v>
      </c>
      <c r="F34">
        <v>10796.347</v>
      </c>
      <c r="G34">
        <v>738.00699999999995</v>
      </c>
      <c r="H34">
        <v>41341.680999999997</v>
      </c>
      <c r="I34">
        <v>9134.0059999999994</v>
      </c>
      <c r="J34">
        <v>194.233</v>
      </c>
      <c r="K34">
        <v>3508.453</v>
      </c>
      <c r="L34">
        <v>11043.206</v>
      </c>
      <c r="M34">
        <v>5068.9660000000003</v>
      </c>
      <c r="N34">
        <v>7454.9390000000003</v>
      </c>
      <c r="O34">
        <v>3373.4290000000001</v>
      </c>
      <c r="P34">
        <v>315575.13199999998</v>
      </c>
      <c r="Q34">
        <v>4399.2089999999998</v>
      </c>
      <c r="R34">
        <v>6309.4970000000003</v>
      </c>
      <c r="S34">
        <v>10028.755999999999</v>
      </c>
    </row>
    <row r="35" spans="1:19" x14ac:dyDescent="0.3">
      <c r="A35" t="s">
        <v>64</v>
      </c>
      <c r="B35" t="s">
        <v>29</v>
      </c>
      <c r="C35" t="s">
        <v>16</v>
      </c>
      <c r="D35" t="s">
        <v>220</v>
      </c>
      <c r="E35" t="s">
        <v>173</v>
      </c>
      <c r="F35">
        <v>1135.1880000000001</v>
      </c>
      <c r="G35">
        <v>2099.1689999999999</v>
      </c>
      <c r="H35">
        <v>44847.682000000001</v>
      </c>
      <c r="I35">
        <v>32431.31</v>
      </c>
      <c r="J35">
        <v>4363.567</v>
      </c>
      <c r="K35">
        <v>4130.0789999999997</v>
      </c>
      <c r="L35">
        <v>14180.198</v>
      </c>
      <c r="M35">
        <v>6067.348</v>
      </c>
      <c r="N35">
        <v>9202.6299999999992</v>
      </c>
      <c r="O35">
        <v>3504.3470000000002</v>
      </c>
      <c r="P35">
        <v>5555.7560000000003</v>
      </c>
      <c r="Q35">
        <v>6072.0619999999999</v>
      </c>
      <c r="R35">
        <v>80.590999999999994</v>
      </c>
      <c r="S35">
        <v>23853.598000000002</v>
      </c>
    </row>
    <row r="36" spans="1:19" x14ac:dyDescent="0.3">
      <c r="A36" t="s">
        <v>65</v>
      </c>
      <c r="B36" t="s">
        <v>29</v>
      </c>
      <c r="C36" t="s">
        <v>16</v>
      </c>
      <c r="D36" t="s">
        <v>221</v>
      </c>
      <c r="E36" t="s">
        <v>173</v>
      </c>
      <c r="F36">
        <v>2410.6640000000002</v>
      </c>
      <c r="G36">
        <v>4094.7809999999999</v>
      </c>
      <c r="H36">
        <v>43605.141000000003</v>
      </c>
      <c r="I36">
        <v>32256.575000000001</v>
      </c>
      <c r="J36">
        <v>3931.7339999999999</v>
      </c>
      <c r="K36">
        <v>4099.34</v>
      </c>
      <c r="L36">
        <v>14210.683999999999</v>
      </c>
      <c r="M36">
        <v>6994.4769999999999</v>
      </c>
      <c r="N36">
        <v>9256.6419999999998</v>
      </c>
      <c r="O36">
        <v>3683.2</v>
      </c>
      <c r="P36">
        <v>3545.39</v>
      </c>
      <c r="Q36">
        <v>7344.1949999999997</v>
      </c>
      <c r="R36">
        <v>74.619</v>
      </c>
      <c r="S36">
        <v>23870.944</v>
      </c>
    </row>
    <row r="37" spans="1:19" x14ac:dyDescent="0.3">
      <c r="A37" t="s">
        <v>66</v>
      </c>
      <c r="B37" t="s">
        <v>29</v>
      </c>
      <c r="C37" t="s">
        <v>16</v>
      </c>
      <c r="D37" t="s">
        <v>222</v>
      </c>
      <c r="E37" t="s">
        <v>173</v>
      </c>
      <c r="F37">
        <v>1161.999</v>
      </c>
      <c r="G37">
        <v>2851.038</v>
      </c>
      <c r="H37">
        <v>41347.944000000003</v>
      </c>
      <c r="I37">
        <v>32054.437000000002</v>
      </c>
      <c r="J37">
        <v>3394.0479999999998</v>
      </c>
      <c r="K37">
        <v>4009.7289999999998</v>
      </c>
      <c r="L37">
        <v>15451.859</v>
      </c>
      <c r="M37">
        <v>7065.7929999999997</v>
      </c>
      <c r="N37">
        <v>9192.2559999999994</v>
      </c>
      <c r="O37">
        <v>3792.32</v>
      </c>
      <c r="P37">
        <v>3412.07</v>
      </c>
      <c r="Q37">
        <v>7707.585</v>
      </c>
      <c r="R37">
        <v>241.398</v>
      </c>
      <c r="S37">
        <v>23798.082999999999</v>
      </c>
    </row>
    <row r="38" spans="1:19" x14ac:dyDescent="0.3">
      <c r="A38" t="s">
        <v>67</v>
      </c>
      <c r="B38" t="s">
        <v>29</v>
      </c>
      <c r="C38" t="s">
        <v>16</v>
      </c>
      <c r="D38" t="s">
        <v>223</v>
      </c>
      <c r="E38" t="s">
        <v>173</v>
      </c>
      <c r="F38">
        <v>1169.7819999999999</v>
      </c>
      <c r="G38">
        <v>4642.8329999999996</v>
      </c>
      <c r="H38">
        <v>46477.427000000003</v>
      </c>
      <c r="I38">
        <v>31156.381000000001</v>
      </c>
      <c r="J38">
        <v>4369.41</v>
      </c>
      <c r="K38">
        <v>3983.7750000000001</v>
      </c>
      <c r="L38">
        <v>13894.540999999999</v>
      </c>
      <c r="M38">
        <v>5997.7460000000001</v>
      </c>
      <c r="N38">
        <v>8573.6669999999995</v>
      </c>
      <c r="O38">
        <v>4104.95</v>
      </c>
      <c r="P38">
        <v>3538.5010000000002</v>
      </c>
      <c r="Q38">
        <v>6294.35</v>
      </c>
      <c r="R38">
        <v>130.203</v>
      </c>
      <c r="S38">
        <v>24581.159</v>
      </c>
    </row>
    <row r="39" spans="1:19" x14ac:dyDescent="0.3">
      <c r="A39" t="s">
        <v>115</v>
      </c>
      <c r="B39" t="s">
        <v>29</v>
      </c>
      <c r="C39" t="s">
        <v>69</v>
      </c>
      <c r="D39" t="s">
        <v>224</v>
      </c>
      <c r="E39" t="s">
        <v>173</v>
      </c>
      <c r="F39">
        <v>1524.0170000000001</v>
      </c>
      <c r="G39">
        <v>1118.423</v>
      </c>
      <c r="H39">
        <v>41418.103000000003</v>
      </c>
      <c r="I39">
        <v>33611.415000000001</v>
      </c>
      <c r="J39">
        <v>104.19199999999999</v>
      </c>
      <c r="K39">
        <v>4161.5249999999996</v>
      </c>
      <c r="L39">
        <v>15396.067999999999</v>
      </c>
      <c r="M39">
        <v>7868.7129999999997</v>
      </c>
      <c r="N39">
        <v>7094.5709999999999</v>
      </c>
      <c r="O39">
        <v>3092.15</v>
      </c>
      <c r="P39">
        <v>1691.684</v>
      </c>
      <c r="Q39">
        <v>7221.1840000000002</v>
      </c>
      <c r="R39">
        <v>100.093</v>
      </c>
      <c r="S39">
        <v>5208.79</v>
      </c>
    </row>
    <row r="40" spans="1:19" x14ac:dyDescent="0.3">
      <c r="A40" t="s">
        <v>116</v>
      </c>
      <c r="B40" t="s">
        <v>29</v>
      </c>
      <c r="C40" t="s">
        <v>69</v>
      </c>
      <c r="D40" t="s">
        <v>225</v>
      </c>
      <c r="E40" t="s">
        <v>173</v>
      </c>
      <c r="F40">
        <v>1480.9860000000001</v>
      </c>
      <c r="G40">
        <v>289.60399999999998</v>
      </c>
      <c r="H40">
        <v>45254.415000000001</v>
      </c>
      <c r="I40">
        <v>36567.131000000001</v>
      </c>
      <c r="J40">
        <v>320.54599999999999</v>
      </c>
      <c r="K40">
        <v>4206.9080000000004</v>
      </c>
      <c r="L40">
        <v>15595.921</v>
      </c>
      <c r="M40">
        <v>7771.5810000000001</v>
      </c>
      <c r="N40">
        <v>6336.9350000000004</v>
      </c>
      <c r="O40">
        <v>3711.4810000000002</v>
      </c>
      <c r="P40">
        <v>1342.384</v>
      </c>
      <c r="Q40">
        <v>6340.1549999999997</v>
      </c>
      <c r="R40">
        <v>54.600999999999999</v>
      </c>
      <c r="S40">
        <v>5038.5649999999996</v>
      </c>
    </row>
    <row r="41" spans="1:19" x14ac:dyDescent="0.3">
      <c r="A41" t="s">
        <v>117</v>
      </c>
      <c r="B41" t="s">
        <v>29</v>
      </c>
      <c r="C41" t="s">
        <v>69</v>
      </c>
      <c r="D41" t="s">
        <v>226</v>
      </c>
      <c r="E41" t="s">
        <v>173</v>
      </c>
      <c r="F41">
        <v>875.4</v>
      </c>
      <c r="G41">
        <v>594.22699999999998</v>
      </c>
      <c r="H41">
        <v>44912.870999999999</v>
      </c>
      <c r="I41">
        <v>33804.646999999997</v>
      </c>
      <c r="J41">
        <v>50.728000000000002</v>
      </c>
      <c r="K41">
        <v>4417.1610000000001</v>
      </c>
      <c r="L41">
        <v>15326.794</v>
      </c>
      <c r="M41">
        <v>6337.5039999999999</v>
      </c>
      <c r="N41">
        <v>6745.9930000000004</v>
      </c>
      <c r="O41">
        <v>3360.3139999999999</v>
      </c>
      <c r="P41">
        <v>1535.548</v>
      </c>
      <c r="Q41">
        <v>6341.2380000000003</v>
      </c>
      <c r="R41">
        <v>28.427</v>
      </c>
      <c r="S41">
        <v>4287.0249999999996</v>
      </c>
    </row>
    <row r="42" spans="1:19" x14ac:dyDescent="0.3">
      <c r="A42" t="s">
        <v>118</v>
      </c>
      <c r="B42" t="s">
        <v>29</v>
      </c>
      <c r="C42" t="s">
        <v>69</v>
      </c>
      <c r="D42" t="s">
        <v>227</v>
      </c>
      <c r="E42" t="s">
        <v>173</v>
      </c>
      <c r="F42">
        <v>1613.3879999999999</v>
      </c>
      <c r="G42">
        <v>258.209</v>
      </c>
      <c r="H42">
        <v>43777.499000000003</v>
      </c>
      <c r="I42">
        <v>7350.2169999999996</v>
      </c>
      <c r="J42">
        <v>103.193</v>
      </c>
      <c r="K42">
        <v>4132.0950000000003</v>
      </c>
      <c r="L42">
        <v>15218.636</v>
      </c>
      <c r="M42">
        <v>6163.0990000000002</v>
      </c>
      <c r="N42">
        <v>6184.19</v>
      </c>
      <c r="O42">
        <v>3509.4780000000001</v>
      </c>
      <c r="P42">
        <v>1502.2349999999999</v>
      </c>
      <c r="Q42">
        <v>5830.5450000000001</v>
      </c>
      <c r="R42">
        <v>61.973999999999997</v>
      </c>
      <c r="S42">
        <v>3490.346</v>
      </c>
    </row>
    <row r="43" spans="1:19" x14ac:dyDescent="0.3">
      <c r="A43" t="s">
        <v>188</v>
      </c>
      <c r="D43" t="s">
        <v>228</v>
      </c>
      <c r="E43" t="s">
        <v>173</v>
      </c>
      <c r="F43">
        <v>1613.952</v>
      </c>
      <c r="G43">
        <v>82.694000000000003</v>
      </c>
      <c r="H43">
        <v>49.335999999999999</v>
      </c>
      <c r="I43">
        <v>437.83699999999999</v>
      </c>
      <c r="J43">
        <v>36.518999999999998</v>
      </c>
      <c r="K43">
        <v>11.35</v>
      </c>
      <c r="L43">
        <v>77.346999999999994</v>
      </c>
      <c r="M43">
        <v>50.588999999999999</v>
      </c>
      <c r="N43">
        <v>2.9049999999999998</v>
      </c>
      <c r="O43">
        <v>26.882000000000001</v>
      </c>
      <c r="P43">
        <v>68.484999999999999</v>
      </c>
      <c r="Q43">
        <v>50.87</v>
      </c>
      <c r="R43">
        <v>52.598999999999997</v>
      </c>
      <c r="S43">
        <v>35.886000000000003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3"/>
  <sheetViews>
    <sheetView workbookViewId="0">
      <selection activeCell="N15" sqref="N15"/>
    </sheetView>
  </sheetViews>
  <sheetFormatPr defaultRowHeight="14.4" x14ac:dyDescent="0.3"/>
  <cols>
    <col min="1" max="1" width="12" bestFit="1" customWidth="1"/>
    <col min="5" max="5" width="12.6640625" bestFit="1" customWidth="1"/>
    <col min="7" max="7" width="12" bestFit="1" customWidth="1"/>
  </cols>
  <sheetData>
    <row r="1" spans="1:7" x14ac:dyDescent="0.3">
      <c r="A1" t="s">
        <v>378</v>
      </c>
      <c r="B1" t="s">
        <v>8</v>
      </c>
      <c r="C1" t="s">
        <v>379</v>
      </c>
      <c r="D1" t="s">
        <v>380</v>
      </c>
      <c r="E1" t="s">
        <v>381</v>
      </c>
      <c r="F1" t="s">
        <v>382</v>
      </c>
      <c r="G1" t="s">
        <v>383</v>
      </c>
    </row>
    <row r="2" spans="1:7" x14ac:dyDescent="0.3">
      <c r="A2" s="1">
        <v>0</v>
      </c>
      <c r="B2">
        <v>6.7018070220947301</v>
      </c>
      <c r="C2">
        <v>6.6741237640380904</v>
      </c>
      <c r="D2">
        <v>6.66335201263428</v>
      </c>
      <c r="E2">
        <v>6.67848920822144</v>
      </c>
      <c r="F2">
        <v>6.7012100219726598</v>
      </c>
      <c r="G2">
        <v>6.71069383621216</v>
      </c>
    </row>
    <row r="3" spans="1:7" x14ac:dyDescent="0.3">
      <c r="A3" s="1">
        <v>3.3333333333333333E-2</v>
      </c>
      <c r="B3">
        <v>6.6916379928588903</v>
      </c>
      <c r="C3">
        <v>6.6745052337646502</v>
      </c>
      <c r="D3">
        <v>6.6641778945922896</v>
      </c>
      <c r="E3">
        <v>6.6793842315673801</v>
      </c>
      <c r="F3">
        <v>6.7005691528320304</v>
      </c>
      <c r="G3">
        <v>6.7140460014343297</v>
      </c>
    </row>
    <row r="4" spans="1:7" x14ac:dyDescent="0.3">
      <c r="A4" s="1">
        <v>6.6666666666666666E-2</v>
      </c>
      <c r="B4">
        <v>6.6901378631591797</v>
      </c>
      <c r="C4">
        <v>6.6740231513977104</v>
      </c>
      <c r="D4">
        <v>6.6636819839477504</v>
      </c>
      <c r="E4">
        <v>6.6784358024597203</v>
      </c>
      <c r="F4">
        <v>6.6998929977417001</v>
      </c>
      <c r="G4">
        <v>6.7160382270812997</v>
      </c>
    </row>
    <row r="5" spans="1:7" x14ac:dyDescent="0.3">
      <c r="A5" s="1">
        <v>0.1</v>
      </c>
      <c r="B5">
        <v>6.6922731399536097</v>
      </c>
      <c r="C5">
        <v>6.6733489036560103</v>
      </c>
      <c r="D5">
        <v>6.6626629829406703</v>
      </c>
      <c r="E5">
        <v>6.67765092849731</v>
      </c>
      <c r="F5">
        <v>6.6994271278381303</v>
      </c>
      <c r="G5">
        <v>6.7175588607788104</v>
      </c>
    </row>
    <row r="6" spans="1:7" x14ac:dyDescent="0.3">
      <c r="A6" s="1">
        <v>0.13333333333333333</v>
      </c>
      <c r="B6">
        <v>6.6932888031005904</v>
      </c>
      <c r="C6">
        <v>6.6724748611450204</v>
      </c>
      <c r="D6">
        <v>6.6618528366088903</v>
      </c>
      <c r="E6">
        <v>6.6766109466552699</v>
      </c>
      <c r="F6">
        <v>6.6988430023193404</v>
      </c>
      <c r="G6">
        <v>6.7188172340393102</v>
      </c>
    </row>
    <row r="7" spans="1:7" x14ac:dyDescent="0.3">
      <c r="A7" s="1">
        <v>0.16666666666666666</v>
      </c>
      <c r="B7">
        <v>6.6942949295043901</v>
      </c>
      <c r="C7">
        <v>6.6710319519043004</v>
      </c>
      <c r="D7">
        <v>6.6609678268432599</v>
      </c>
      <c r="E7">
        <v>6.6749401092529297</v>
      </c>
      <c r="F7">
        <v>6.6981139183044398</v>
      </c>
      <c r="G7">
        <v>6.7199349403381303</v>
      </c>
    </row>
    <row r="8" spans="1:7" x14ac:dyDescent="0.3">
      <c r="A8" s="1">
        <v>0.2</v>
      </c>
      <c r="B8">
        <v>6.69518995285034</v>
      </c>
      <c r="C8">
        <v>6.67022800445557</v>
      </c>
      <c r="D8">
        <v>6.6599640846252397</v>
      </c>
      <c r="E8">
        <v>6.6732869148254403</v>
      </c>
      <c r="F8">
        <v>6.6973748207092303</v>
      </c>
      <c r="G8">
        <v>6.72025394439697</v>
      </c>
    </row>
    <row r="9" spans="1:7" x14ac:dyDescent="0.3">
      <c r="A9" s="1">
        <v>0.23333333333333334</v>
      </c>
      <c r="B9">
        <v>6.69551706314087</v>
      </c>
      <c r="C9">
        <v>6.6692299842834499</v>
      </c>
      <c r="D9">
        <v>6.65916204452515</v>
      </c>
      <c r="E9">
        <v>6.6726222038268999</v>
      </c>
      <c r="F9">
        <v>6.6969637870788601</v>
      </c>
      <c r="G9">
        <v>6.7206392288207999</v>
      </c>
    </row>
    <row r="10" spans="1:7" x14ac:dyDescent="0.3">
      <c r="A10" s="1">
        <v>0.26666666666666666</v>
      </c>
      <c r="B10">
        <v>6.6956291198730504</v>
      </c>
      <c r="C10">
        <v>6.66835594177246</v>
      </c>
      <c r="D10">
        <v>6.6587438583373997</v>
      </c>
      <c r="E10">
        <v>6.67248487472534</v>
      </c>
      <c r="F10">
        <v>6.6973371505737296</v>
      </c>
      <c r="G10">
        <v>6.72086381912231</v>
      </c>
    </row>
    <row r="11" spans="1:7" x14ac:dyDescent="0.3">
      <c r="A11" s="1">
        <v>0.3</v>
      </c>
      <c r="B11">
        <v>6.6949582099914604</v>
      </c>
      <c r="C11">
        <v>6.6676278114318803</v>
      </c>
      <c r="D11">
        <v>6.65787696838379</v>
      </c>
      <c r="E11">
        <v>6.6725869178771999</v>
      </c>
      <c r="F11">
        <v>6.6982131004333496</v>
      </c>
      <c r="G11">
        <v>6.7213339805603001</v>
      </c>
    </row>
    <row r="12" spans="1:7" x14ac:dyDescent="0.3">
      <c r="A12" s="1">
        <v>0.33333333333333331</v>
      </c>
      <c r="B12">
        <v>6.6939787864685103</v>
      </c>
      <c r="C12">
        <v>6.6669650077819798</v>
      </c>
      <c r="D12">
        <v>6.65631008148193</v>
      </c>
      <c r="E12">
        <v>6.6717791557312003</v>
      </c>
      <c r="F12">
        <v>6.6984510421752903</v>
      </c>
      <c r="G12">
        <v>6.72196388244629</v>
      </c>
    </row>
    <row r="13" spans="1:7" x14ac:dyDescent="0.3">
      <c r="A13" s="1">
        <v>0.36666666666666664</v>
      </c>
      <c r="B13">
        <v>6.6933078765869096</v>
      </c>
      <c r="C13">
        <v>6.6660928726196298</v>
      </c>
      <c r="D13">
        <v>6.6555328369140598</v>
      </c>
      <c r="E13">
        <v>6.6711568832397496</v>
      </c>
      <c r="F13">
        <v>6.6978111267089799</v>
      </c>
      <c r="G13">
        <v>6.72206687927246</v>
      </c>
    </row>
    <row r="14" spans="1:7" x14ac:dyDescent="0.3">
      <c r="A14" s="1">
        <v>0.4</v>
      </c>
      <c r="B14">
        <v>6.6933078765869096</v>
      </c>
      <c r="C14">
        <v>6.6653208732604998</v>
      </c>
      <c r="D14">
        <v>6.6547040939331099</v>
      </c>
      <c r="E14">
        <v>6.6705060005187997</v>
      </c>
      <c r="F14">
        <v>6.69708204269409</v>
      </c>
      <c r="G14">
        <v>6.72206687927246</v>
      </c>
    </row>
    <row r="15" spans="1:7" x14ac:dyDescent="0.3">
      <c r="A15" s="1">
        <v>0.43333333333333335</v>
      </c>
      <c r="B15">
        <v>6.6933078765869096</v>
      </c>
      <c r="C15">
        <v>6.6645650863647496</v>
      </c>
      <c r="D15">
        <v>6.6543779373168901</v>
      </c>
      <c r="E15">
        <v>6.6697940826415998</v>
      </c>
      <c r="F15">
        <v>6.6968259811401403</v>
      </c>
      <c r="G15">
        <v>6.7214841842651403</v>
      </c>
    </row>
    <row r="16" spans="1:7" x14ac:dyDescent="0.3">
      <c r="A16" s="1">
        <v>0.46666666666666667</v>
      </c>
      <c r="B16">
        <v>6.6933078765869096</v>
      </c>
      <c r="C16">
        <v>6.6636910438537598</v>
      </c>
      <c r="D16">
        <v>6.6542329788207999</v>
      </c>
      <c r="E16">
        <v>6.6687607765197798</v>
      </c>
      <c r="F16">
        <v>6.6968259811401403</v>
      </c>
      <c r="G16">
        <v>6.7204041481018102</v>
      </c>
    </row>
    <row r="17" spans="1:7" x14ac:dyDescent="0.3">
      <c r="A17" s="1">
        <v>0.5</v>
      </c>
      <c r="B17">
        <v>6.6929821968078604</v>
      </c>
      <c r="C17">
        <v>6.66306400299072</v>
      </c>
      <c r="D17">
        <v>6.6543221473693803</v>
      </c>
      <c r="E17">
        <v>6.66825199127197</v>
      </c>
      <c r="F17">
        <v>6.6968259811401403</v>
      </c>
      <c r="G17">
        <v>6.7196331024169904</v>
      </c>
    </row>
    <row r="18" spans="1:7" x14ac:dyDescent="0.3">
      <c r="A18" s="1">
        <v>0.53333333333333333</v>
      </c>
      <c r="B18">
        <v>6.69307518005371</v>
      </c>
      <c r="C18">
        <v>6.6624741554260298</v>
      </c>
      <c r="D18">
        <v>6.6534547805786097</v>
      </c>
      <c r="E18">
        <v>6.6675248146057102</v>
      </c>
      <c r="F18">
        <v>6.6968078613281303</v>
      </c>
      <c r="G18">
        <v>6.7192487716674796</v>
      </c>
    </row>
    <row r="19" spans="1:7" x14ac:dyDescent="0.3">
      <c r="A19" s="1">
        <v>0.56666666666666665</v>
      </c>
      <c r="B19">
        <v>6.6931691169738796</v>
      </c>
      <c r="C19">
        <v>6.6615118980407697</v>
      </c>
      <c r="D19">
        <v>6.652587890625</v>
      </c>
      <c r="E19">
        <v>6.6673412322998002</v>
      </c>
      <c r="F19">
        <v>6.6966619491577104</v>
      </c>
      <c r="G19">
        <v>6.7193241119384801</v>
      </c>
    </row>
    <row r="20" spans="1:7" x14ac:dyDescent="0.3">
      <c r="A20" s="1">
        <v>0.6</v>
      </c>
      <c r="B20">
        <v>6.69362497329712</v>
      </c>
      <c r="C20">
        <v>6.6603212356567401</v>
      </c>
      <c r="D20">
        <v>6.6517400741577104</v>
      </c>
      <c r="E20">
        <v>6.6661491394043004</v>
      </c>
      <c r="F20">
        <v>6.6966619491577104</v>
      </c>
      <c r="G20">
        <v>6.7193241119384801</v>
      </c>
    </row>
    <row r="21" spans="1:7" x14ac:dyDescent="0.3">
      <c r="A21" s="1">
        <v>0.6333333333333333</v>
      </c>
      <c r="B21">
        <v>6.6933078765869096</v>
      </c>
      <c r="C21">
        <v>6.6598358154296902</v>
      </c>
      <c r="D21">
        <v>6.6508731842040998</v>
      </c>
      <c r="E21">
        <v>6.6653590202331499</v>
      </c>
      <c r="F21">
        <v>6.6965699195861799</v>
      </c>
      <c r="G21">
        <v>6.7195482254028303</v>
      </c>
    </row>
    <row r="22" spans="1:7" x14ac:dyDescent="0.3">
      <c r="A22" s="1">
        <v>0.66666666666666663</v>
      </c>
      <c r="B22">
        <v>6.6933078765869096</v>
      </c>
      <c r="C22">
        <v>6.6588811874389604</v>
      </c>
      <c r="D22">
        <v>6.6499052047729501</v>
      </c>
      <c r="E22">
        <v>6.6648621559143102</v>
      </c>
      <c r="F22">
        <v>6.6960492134094203</v>
      </c>
      <c r="G22">
        <v>6.7195482254028303</v>
      </c>
    </row>
    <row r="23" spans="1:7" x14ac:dyDescent="0.3">
      <c r="A23" s="1">
        <v>0.7</v>
      </c>
      <c r="B23">
        <v>6.6929907798767099</v>
      </c>
      <c r="C23">
        <v>6.6577210426330602</v>
      </c>
      <c r="D23">
        <v>6.6490378379821804</v>
      </c>
      <c r="E23">
        <v>6.6639881134033203</v>
      </c>
      <c r="F23">
        <v>6.6955370903015101</v>
      </c>
      <c r="G23">
        <v>6.7195482254028303</v>
      </c>
    </row>
    <row r="24" spans="1:7" x14ac:dyDescent="0.3">
      <c r="A24" s="1">
        <v>0.73333333333333328</v>
      </c>
      <c r="B24">
        <v>6.6923198699951199</v>
      </c>
      <c r="C24">
        <v>6.6571102142334002</v>
      </c>
      <c r="D24">
        <v>6.6481270790100098</v>
      </c>
      <c r="E24">
        <v>6.6631140708923304</v>
      </c>
      <c r="F24">
        <v>6.6951708793640101</v>
      </c>
      <c r="G24">
        <v>6.7197079658508301</v>
      </c>
    </row>
    <row r="25" spans="1:7" x14ac:dyDescent="0.3">
      <c r="A25" s="1">
        <v>0.76666666666666672</v>
      </c>
      <c r="B25">
        <v>6.6913881301879901</v>
      </c>
      <c r="C25">
        <v>6.6568250656127903</v>
      </c>
      <c r="D25">
        <v>6.6472601890564</v>
      </c>
      <c r="E25">
        <v>6.6625027656555202</v>
      </c>
      <c r="F25">
        <v>6.6951532363891602</v>
      </c>
      <c r="G25">
        <v>6.7197079658508301</v>
      </c>
    </row>
    <row r="26" spans="1:7" x14ac:dyDescent="0.3">
      <c r="A26" s="1">
        <v>0.8</v>
      </c>
      <c r="B26">
        <v>6.6908750534057599</v>
      </c>
      <c r="C26">
        <v>6.6556820869445801</v>
      </c>
      <c r="D26">
        <v>6.6463928222656303</v>
      </c>
      <c r="E26">
        <v>6.6616311073303196</v>
      </c>
      <c r="F26">
        <v>6.6946768760681197</v>
      </c>
      <c r="G26">
        <v>6.7197079658508301</v>
      </c>
    </row>
    <row r="27" spans="1:7" x14ac:dyDescent="0.3">
      <c r="A27" s="1">
        <v>0.83333333333333337</v>
      </c>
      <c r="B27">
        <v>6.6907258033752397</v>
      </c>
      <c r="C27">
        <v>6.6548080444335902</v>
      </c>
      <c r="D27">
        <v>6.6452832221984899</v>
      </c>
      <c r="E27">
        <v>6.6603879928588903</v>
      </c>
      <c r="F27">
        <v>6.6946320533752397</v>
      </c>
      <c r="G27">
        <v>6.7197079658508301</v>
      </c>
    </row>
    <row r="28" spans="1:7" x14ac:dyDescent="0.3">
      <c r="A28" s="1">
        <v>0.8666666666666667</v>
      </c>
      <c r="B28">
        <v>6.6898307800293004</v>
      </c>
      <c r="C28">
        <v>6.6543021202087402</v>
      </c>
      <c r="D28">
        <v>6.6442837715148899</v>
      </c>
      <c r="E28">
        <v>6.6593370437622097</v>
      </c>
      <c r="F28">
        <v>6.6946320533752397</v>
      </c>
      <c r="G28">
        <v>6.7197079658508301</v>
      </c>
    </row>
    <row r="29" spans="1:7" x14ac:dyDescent="0.3">
      <c r="A29" s="1">
        <v>0.9</v>
      </c>
      <c r="B29">
        <v>6.6890192031860396</v>
      </c>
      <c r="C29">
        <v>6.6534299850463903</v>
      </c>
      <c r="D29">
        <v>6.6430459022521999</v>
      </c>
      <c r="E29">
        <v>6.6584630012512198</v>
      </c>
      <c r="F29">
        <v>6.6952261924743697</v>
      </c>
      <c r="G29">
        <v>6.7197079658508301</v>
      </c>
    </row>
    <row r="30" spans="1:7" x14ac:dyDescent="0.3">
      <c r="A30" s="1">
        <v>0.93333333333333335</v>
      </c>
      <c r="B30">
        <v>6.6884779930114702</v>
      </c>
      <c r="C30">
        <v>6.6522412300109899</v>
      </c>
      <c r="D30">
        <v>6.6421790122985804</v>
      </c>
      <c r="E30">
        <v>6.6580920219421396</v>
      </c>
      <c r="F30">
        <v>6.6952261924743697</v>
      </c>
      <c r="G30">
        <v>6.7197079658508301</v>
      </c>
    </row>
    <row r="31" spans="1:7" x14ac:dyDescent="0.3">
      <c r="A31" s="1">
        <v>0.96666666666666667</v>
      </c>
      <c r="B31">
        <v>6.68758296966553</v>
      </c>
      <c r="C31">
        <v>6.65112400054932</v>
      </c>
      <c r="D31">
        <v>6.6411089897155797</v>
      </c>
      <c r="E31">
        <v>6.6572189331054696</v>
      </c>
      <c r="F31">
        <v>6.6950058937072798</v>
      </c>
      <c r="G31">
        <v>6.7197079658508301</v>
      </c>
    </row>
    <row r="32" spans="1:7" x14ac:dyDescent="0.3">
      <c r="A32" s="1">
        <v>1</v>
      </c>
      <c r="B32">
        <v>6.6868748664856001</v>
      </c>
      <c r="C32">
        <v>6.6502528190612802</v>
      </c>
      <c r="D32">
        <v>6.6402420997619602</v>
      </c>
      <c r="E32">
        <v>6.6563458442687997</v>
      </c>
      <c r="F32">
        <v>6.6946320533752397</v>
      </c>
      <c r="G32">
        <v>6.7197079658508301</v>
      </c>
    </row>
    <row r="33" spans="1:7" x14ac:dyDescent="0.3">
      <c r="A33" s="1">
        <v>1.0333333333333334</v>
      </c>
      <c r="B33">
        <v>6.6864290237426802</v>
      </c>
      <c r="C33">
        <v>6.6501350402831996</v>
      </c>
      <c r="D33">
        <v>6.6390919685363796</v>
      </c>
      <c r="E33">
        <v>6.65572309494019</v>
      </c>
      <c r="F33">
        <v>6.6946320533752397</v>
      </c>
      <c r="G33">
        <v>6.7194728851318404</v>
      </c>
    </row>
    <row r="34" spans="1:7" x14ac:dyDescent="0.3">
      <c r="A34" s="1">
        <v>1.0666666666666667</v>
      </c>
      <c r="B34">
        <v>6.6855630874633798</v>
      </c>
      <c r="C34">
        <v>6.6501350402831996</v>
      </c>
      <c r="D34">
        <v>6.6383700370788601</v>
      </c>
      <c r="E34">
        <v>6.65484714508057</v>
      </c>
      <c r="F34">
        <v>6.6946320533752397</v>
      </c>
      <c r="G34">
        <v>6.7194728851318404</v>
      </c>
    </row>
    <row r="35" spans="1:7" x14ac:dyDescent="0.3">
      <c r="A35" s="1">
        <v>1.1000000000000001</v>
      </c>
      <c r="B35">
        <v>6.6837749481201199</v>
      </c>
      <c r="C35">
        <v>6.64959812164307</v>
      </c>
      <c r="D35">
        <v>6.6376137733459499</v>
      </c>
      <c r="E35">
        <v>6.6534972190856898</v>
      </c>
      <c r="F35">
        <v>6.6944398880004901</v>
      </c>
      <c r="G35">
        <v>6.7194728851318404</v>
      </c>
    </row>
    <row r="36" spans="1:7" x14ac:dyDescent="0.3">
      <c r="A36" s="1">
        <v>1.1333333333333333</v>
      </c>
      <c r="B36">
        <v>6.6818389892578098</v>
      </c>
      <c r="C36">
        <v>6.64888715744019</v>
      </c>
      <c r="D36">
        <v>6.6362957954406703</v>
      </c>
      <c r="E36">
        <v>6.6526260375976598</v>
      </c>
      <c r="F36">
        <v>6.6944398880004901</v>
      </c>
      <c r="G36">
        <v>6.7193889617919904</v>
      </c>
    </row>
    <row r="37" spans="1:7" x14ac:dyDescent="0.3">
      <c r="A37" s="1">
        <v>1.1666666666666667</v>
      </c>
      <c r="B37">
        <v>6.6806831359863299</v>
      </c>
      <c r="C37">
        <v>6.6477961540222203</v>
      </c>
      <c r="D37">
        <v>6.6350340843200701</v>
      </c>
      <c r="E37">
        <v>6.6509990692138699</v>
      </c>
      <c r="F37">
        <v>6.6946320533752397</v>
      </c>
      <c r="G37">
        <v>6.7188258171081499</v>
      </c>
    </row>
    <row r="38" spans="1:7" x14ac:dyDescent="0.3">
      <c r="A38" s="1">
        <v>1.2</v>
      </c>
      <c r="B38">
        <v>6.6798901557922399</v>
      </c>
      <c r="C38">
        <v>6.6467328071594203</v>
      </c>
      <c r="D38">
        <v>6.6334900856018102</v>
      </c>
      <c r="E38">
        <v>6.6497068405151403</v>
      </c>
      <c r="F38">
        <v>6.6938557624816903</v>
      </c>
      <c r="G38">
        <v>6.7188258171081499</v>
      </c>
    </row>
    <row r="39" spans="1:7" x14ac:dyDescent="0.3">
      <c r="A39" s="1">
        <v>1.2333333333333334</v>
      </c>
      <c r="B39">
        <v>6.6793107986450204</v>
      </c>
      <c r="C39">
        <v>6.6455798149108896</v>
      </c>
      <c r="D39">
        <v>6.6325869560241699</v>
      </c>
      <c r="E39">
        <v>6.6491398811340297</v>
      </c>
      <c r="F39">
        <v>6.6929788589477504</v>
      </c>
      <c r="G39">
        <v>6.7190427780151403</v>
      </c>
    </row>
    <row r="40" spans="1:7" x14ac:dyDescent="0.3">
      <c r="A40" s="1">
        <v>1.2666666666666666</v>
      </c>
      <c r="B40">
        <v>6.6784157752990696</v>
      </c>
      <c r="C40">
        <v>6.6446151733398402</v>
      </c>
      <c r="D40">
        <v>6.632080078125</v>
      </c>
      <c r="E40">
        <v>6.6480860710143999</v>
      </c>
      <c r="F40">
        <v>6.6924409866332999</v>
      </c>
      <c r="G40">
        <v>6.7182550430297896</v>
      </c>
    </row>
    <row r="41" spans="1:7" x14ac:dyDescent="0.3">
      <c r="A41" s="1">
        <v>1.3</v>
      </c>
      <c r="B41">
        <v>6.6770768165588397</v>
      </c>
      <c r="C41">
        <v>6.6432971954345703</v>
      </c>
      <c r="D41">
        <v>6.6312408447265598</v>
      </c>
      <c r="E41">
        <v>6.6467580795288104</v>
      </c>
      <c r="F41">
        <v>6.6924409866332999</v>
      </c>
      <c r="G41">
        <v>6.7174568176269496</v>
      </c>
    </row>
    <row r="42" spans="1:7" x14ac:dyDescent="0.3">
      <c r="A42" s="1">
        <v>1.3333333333333333</v>
      </c>
      <c r="B42">
        <v>6.6763339042663601</v>
      </c>
      <c r="C42">
        <v>6.6426801681518599</v>
      </c>
      <c r="D42">
        <v>6.6306967735290501</v>
      </c>
      <c r="E42">
        <v>6.64503717422485</v>
      </c>
      <c r="F42">
        <v>6.6924409866332999</v>
      </c>
      <c r="G42">
        <v>6.7174568176269496</v>
      </c>
    </row>
    <row r="43" spans="1:7" x14ac:dyDescent="0.3">
      <c r="A43" s="1">
        <v>1.3666666666666667</v>
      </c>
      <c r="B43">
        <v>6.67539310455322</v>
      </c>
      <c r="C43">
        <v>6.6418180465698198</v>
      </c>
      <c r="D43">
        <v>6.6303629875183097</v>
      </c>
      <c r="E43">
        <v>6.6439089775085396</v>
      </c>
      <c r="F43">
        <v>6.6924409866332999</v>
      </c>
      <c r="G43">
        <v>6.7174568176269496</v>
      </c>
    </row>
    <row r="44" spans="1:7" x14ac:dyDescent="0.3">
      <c r="A44" s="1">
        <v>1.4</v>
      </c>
      <c r="B44">
        <v>6.6742310523986799</v>
      </c>
      <c r="C44">
        <v>6.6411080360412598</v>
      </c>
      <c r="D44">
        <v>6.6296558380126998</v>
      </c>
      <c r="E44">
        <v>6.6427187919616699</v>
      </c>
      <c r="F44">
        <v>6.6924409866332999</v>
      </c>
      <c r="G44">
        <v>6.7174568176269496</v>
      </c>
    </row>
    <row r="45" spans="1:7" x14ac:dyDescent="0.3">
      <c r="A45" s="1">
        <v>1.4333333333333333</v>
      </c>
      <c r="B45">
        <v>6.6733360290527299</v>
      </c>
      <c r="C45">
        <v>6.6399707794189498</v>
      </c>
      <c r="D45">
        <v>6.6285510063171396</v>
      </c>
      <c r="E45">
        <v>6.6418480873107901</v>
      </c>
      <c r="F45">
        <v>6.6924409866332999</v>
      </c>
      <c r="G45">
        <v>6.7174568176269496</v>
      </c>
    </row>
    <row r="46" spans="1:7" x14ac:dyDescent="0.3">
      <c r="A46" s="1">
        <v>1.4666666666666666</v>
      </c>
      <c r="B46">
        <v>6.6729969978332502</v>
      </c>
      <c r="C46">
        <v>6.6382827758789098</v>
      </c>
      <c r="D46">
        <v>6.6274218559265101</v>
      </c>
      <c r="E46">
        <v>6.6406750679016104</v>
      </c>
      <c r="F46">
        <v>6.6924409866332999</v>
      </c>
      <c r="G46">
        <v>6.7174568176269496</v>
      </c>
    </row>
    <row r="47" spans="1:7" x14ac:dyDescent="0.3">
      <c r="A47" s="1">
        <v>1.5</v>
      </c>
      <c r="B47">
        <v>6.6721019744873002</v>
      </c>
      <c r="C47">
        <v>6.6371312141418501</v>
      </c>
      <c r="D47">
        <v>6.6260051727294904</v>
      </c>
      <c r="E47">
        <v>6.63975286483765</v>
      </c>
      <c r="F47">
        <v>6.6924409866332999</v>
      </c>
      <c r="G47">
        <v>6.7176060676574698</v>
      </c>
    </row>
    <row r="48" spans="1:7" x14ac:dyDescent="0.3">
      <c r="A48" s="1">
        <v>1.5333333333333334</v>
      </c>
      <c r="B48">
        <v>6.6712069511413601</v>
      </c>
      <c r="C48">
        <v>6.6357312202453604</v>
      </c>
      <c r="D48">
        <v>6.6249070167541504</v>
      </c>
      <c r="E48">
        <v>6.6381068229675302</v>
      </c>
      <c r="F48">
        <v>6.6924409866332999</v>
      </c>
      <c r="G48">
        <v>6.7178411483764604</v>
      </c>
    </row>
    <row r="49" spans="1:7" x14ac:dyDescent="0.3">
      <c r="A49" s="1">
        <v>1.5666666666666667</v>
      </c>
      <c r="B49">
        <v>6.6705889701843297</v>
      </c>
      <c r="C49">
        <v>6.63442182540894</v>
      </c>
      <c r="D49">
        <v>6.6237430572509801</v>
      </c>
      <c r="E49">
        <v>6.6368060111999503</v>
      </c>
      <c r="F49">
        <v>6.6924409866332999</v>
      </c>
      <c r="G49">
        <v>6.7178411483764604</v>
      </c>
    </row>
    <row r="50" spans="1:7" x14ac:dyDescent="0.3">
      <c r="A50" s="1">
        <v>1.6</v>
      </c>
      <c r="B50">
        <v>6.6696939468383798</v>
      </c>
      <c r="C50">
        <v>6.6335592269897496</v>
      </c>
      <c r="D50">
        <v>6.6226139068603498</v>
      </c>
      <c r="E50">
        <v>6.6353940963745099</v>
      </c>
      <c r="F50">
        <v>6.6924409866332999</v>
      </c>
      <c r="G50">
        <v>6.7174568176269496</v>
      </c>
    </row>
    <row r="51" spans="1:7" x14ac:dyDescent="0.3">
      <c r="A51" s="1">
        <v>1.6333333333333333</v>
      </c>
      <c r="B51">
        <v>6.6685757637023899</v>
      </c>
      <c r="C51">
        <v>6.6321592330932599</v>
      </c>
      <c r="D51">
        <v>6.6214051246643102</v>
      </c>
      <c r="E51">
        <v>6.6338548660278303</v>
      </c>
      <c r="F51">
        <v>6.6924409866332999</v>
      </c>
      <c r="G51">
        <v>6.7174568176269496</v>
      </c>
    </row>
    <row r="52" spans="1:7" x14ac:dyDescent="0.3">
      <c r="A52" s="1">
        <v>1.6666666666666667</v>
      </c>
      <c r="B52">
        <v>6.6680059432983398</v>
      </c>
      <c r="C52">
        <v>6.6312851905822798</v>
      </c>
      <c r="D52">
        <v>6.6202712059020996</v>
      </c>
      <c r="E52">
        <v>6.6326279640197798</v>
      </c>
      <c r="F52">
        <v>6.6924409866332999</v>
      </c>
      <c r="G52">
        <v>6.7174568176269496</v>
      </c>
    </row>
    <row r="53" spans="1:7" x14ac:dyDescent="0.3">
      <c r="A53" s="1">
        <v>1.7</v>
      </c>
      <c r="B53">
        <v>6.6671309471130398</v>
      </c>
      <c r="C53">
        <v>6.6296410560607901</v>
      </c>
      <c r="D53">
        <v>6.6188898086547896</v>
      </c>
      <c r="E53">
        <v>6.6315460205078098</v>
      </c>
      <c r="F53">
        <v>6.6924409866332999</v>
      </c>
      <c r="G53">
        <v>6.7174568176269496</v>
      </c>
    </row>
    <row r="54" spans="1:7" x14ac:dyDescent="0.3">
      <c r="A54" s="1">
        <v>1.7333333333333334</v>
      </c>
      <c r="B54">
        <v>6.6656789779663104</v>
      </c>
      <c r="C54">
        <v>6.6284689903259304</v>
      </c>
      <c r="D54">
        <v>6.6175432205200204</v>
      </c>
      <c r="E54">
        <v>6.6305561065673801</v>
      </c>
      <c r="F54">
        <v>6.69250392913818</v>
      </c>
      <c r="G54">
        <v>6.7174568176269496</v>
      </c>
    </row>
    <row r="55" spans="1:7" x14ac:dyDescent="0.3">
      <c r="A55" s="1">
        <v>1.7666666666666666</v>
      </c>
      <c r="B55">
        <v>6.6647839546203604</v>
      </c>
      <c r="C55">
        <v>6.6270332336425799</v>
      </c>
      <c r="D55">
        <v>6.6163349151611301</v>
      </c>
      <c r="E55">
        <v>6.6287817955017099</v>
      </c>
      <c r="F55">
        <v>6.69260501861572</v>
      </c>
      <c r="G55">
        <v>6.7174568176269496</v>
      </c>
    </row>
    <row r="56" spans="1:7" x14ac:dyDescent="0.3">
      <c r="A56" s="1">
        <v>1.8</v>
      </c>
      <c r="B56">
        <v>6.6642341613769496</v>
      </c>
      <c r="C56">
        <v>6.6254420280456499</v>
      </c>
      <c r="D56">
        <v>6.6148881912231401</v>
      </c>
      <c r="E56">
        <v>6.62703609466553</v>
      </c>
      <c r="F56">
        <v>6.69260501861572</v>
      </c>
      <c r="G56">
        <v>6.7174568176269496</v>
      </c>
    </row>
    <row r="57" spans="1:7" x14ac:dyDescent="0.3">
      <c r="A57" s="1">
        <v>1.8333333333333333</v>
      </c>
      <c r="B57">
        <v>6.6639771461486799</v>
      </c>
      <c r="C57">
        <v>6.6243238449096697</v>
      </c>
      <c r="D57">
        <v>6.6132569313049299</v>
      </c>
      <c r="E57">
        <v>6.6260499954223597</v>
      </c>
      <c r="F57">
        <v>6.6924409866332999</v>
      </c>
      <c r="G57">
        <v>6.7171368598937997</v>
      </c>
    </row>
    <row r="58" spans="1:7" x14ac:dyDescent="0.3">
      <c r="A58" s="1">
        <v>1.8666666666666667</v>
      </c>
      <c r="B58">
        <v>6.6630821228027299</v>
      </c>
      <c r="C58">
        <v>6.62282419204712</v>
      </c>
      <c r="D58">
        <v>6.6112899780273402</v>
      </c>
      <c r="E58">
        <v>6.6248412132263201</v>
      </c>
      <c r="F58">
        <v>6.6924409866332999</v>
      </c>
      <c r="G58">
        <v>6.7168269157409703</v>
      </c>
    </row>
    <row r="59" spans="1:7" x14ac:dyDescent="0.3">
      <c r="A59" s="1">
        <v>1.9</v>
      </c>
      <c r="B59">
        <v>6.6621870994567898</v>
      </c>
      <c r="C59">
        <v>6.6210789680481001</v>
      </c>
      <c r="D59">
        <v>6.6096701622009304</v>
      </c>
      <c r="E59">
        <v>6.6232061386108398</v>
      </c>
      <c r="F59">
        <v>6.6924409866332999</v>
      </c>
      <c r="G59">
        <v>6.7164039611816397</v>
      </c>
    </row>
    <row r="60" spans="1:7" x14ac:dyDescent="0.3">
      <c r="A60" s="1">
        <v>1.9333333333333333</v>
      </c>
      <c r="B60">
        <v>6.6614499092102104</v>
      </c>
      <c r="C60">
        <v>6.6198811531066903</v>
      </c>
      <c r="D60">
        <v>6.6082811355590803</v>
      </c>
      <c r="E60">
        <v>6.6210589408874503</v>
      </c>
      <c r="F60">
        <v>6.6924409866332999</v>
      </c>
      <c r="G60">
        <v>6.7163758277893102</v>
      </c>
    </row>
    <row r="61" spans="1:7" x14ac:dyDescent="0.3">
      <c r="A61" s="1">
        <v>1.9666666666666666</v>
      </c>
      <c r="B61">
        <v>6.6604027748107901</v>
      </c>
      <c r="C61">
        <v>6.6187448501586896</v>
      </c>
      <c r="D61">
        <v>6.6076512336731001</v>
      </c>
      <c r="E61">
        <v>6.6191368103027299</v>
      </c>
      <c r="F61">
        <v>6.6924409866332999</v>
      </c>
      <c r="G61">
        <v>6.7159709930419904</v>
      </c>
    </row>
    <row r="62" spans="1:7" x14ac:dyDescent="0.3">
      <c r="A62" s="1">
        <v>2</v>
      </c>
      <c r="B62">
        <v>6.6587119102478001</v>
      </c>
      <c r="C62">
        <v>6.6172628402709996</v>
      </c>
      <c r="D62">
        <v>6.6072978973388699</v>
      </c>
      <c r="E62">
        <v>6.6177139282226598</v>
      </c>
      <c r="F62">
        <v>6.6925859451293901</v>
      </c>
      <c r="G62">
        <v>6.71569919586182</v>
      </c>
    </row>
    <row r="63" spans="1:7" x14ac:dyDescent="0.3">
      <c r="A63" s="1">
        <v>2.0333333333333332</v>
      </c>
      <c r="B63">
        <v>6.6569910049438503</v>
      </c>
      <c r="C63">
        <v>6.6159348487854004</v>
      </c>
      <c r="D63">
        <v>6.6065330505371103</v>
      </c>
      <c r="E63">
        <v>6.6162948608398402</v>
      </c>
      <c r="F63">
        <v>6.6925859451293901</v>
      </c>
      <c r="G63">
        <v>6.7151999473571804</v>
      </c>
    </row>
    <row r="64" spans="1:7" x14ac:dyDescent="0.3">
      <c r="A64" s="1">
        <v>2.0666666666666669</v>
      </c>
      <c r="B64">
        <v>6.65580081939697</v>
      </c>
      <c r="C64">
        <v>6.6147089004516602</v>
      </c>
      <c r="D64">
        <v>6.6046919822692898</v>
      </c>
      <c r="E64">
        <v>6.6149020195007298</v>
      </c>
      <c r="F64">
        <v>6.6924409866332999</v>
      </c>
      <c r="G64">
        <v>6.7151999473571804</v>
      </c>
    </row>
    <row r="65" spans="1:7" x14ac:dyDescent="0.3">
      <c r="A65" s="1">
        <v>2.1</v>
      </c>
      <c r="B65">
        <v>6.6546101570129403</v>
      </c>
      <c r="C65">
        <v>6.6138100624084499</v>
      </c>
      <c r="D65">
        <v>6.60286617279053</v>
      </c>
      <c r="E65">
        <v>6.6131348609924299</v>
      </c>
      <c r="F65">
        <v>6.6925320625305202</v>
      </c>
      <c r="G65">
        <v>6.7151999473571804</v>
      </c>
    </row>
    <row r="66" spans="1:7" x14ac:dyDescent="0.3">
      <c r="A66" s="1">
        <v>2.1333333333333333</v>
      </c>
      <c r="B66">
        <v>6.6536560058593803</v>
      </c>
      <c r="C66">
        <v>6.6117291450500497</v>
      </c>
      <c r="D66">
        <v>6.6011199951171902</v>
      </c>
      <c r="E66">
        <v>6.6113510131835902</v>
      </c>
      <c r="F66">
        <v>6.6925320625305202</v>
      </c>
      <c r="G66">
        <v>6.7155389785766602</v>
      </c>
    </row>
    <row r="67" spans="1:7" x14ac:dyDescent="0.3">
      <c r="A67" s="1">
        <v>2.1666666666666665</v>
      </c>
      <c r="B67">
        <v>6.6522669792175302</v>
      </c>
      <c r="C67">
        <v>6.6099290847778303</v>
      </c>
      <c r="D67">
        <v>6.59938716888428</v>
      </c>
      <c r="E67">
        <v>6.6098108291626003</v>
      </c>
      <c r="F67">
        <v>6.6924409866332999</v>
      </c>
      <c r="G67">
        <v>6.7155389785766602</v>
      </c>
    </row>
    <row r="68" spans="1:7" x14ac:dyDescent="0.3">
      <c r="A68" s="1">
        <v>2.2000000000000002</v>
      </c>
      <c r="B68">
        <v>6.6513738632202104</v>
      </c>
      <c r="C68">
        <v>6.6077737808227504</v>
      </c>
      <c r="D68">
        <v>6.5976719856262198</v>
      </c>
      <c r="E68">
        <v>6.6079468727111799</v>
      </c>
      <c r="F68">
        <v>6.6924409866332999</v>
      </c>
      <c r="G68">
        <v>6.7153038978576696</v>
      </c>
    </row>
    <row r="69" spans="1:7" x14ac:dyDescent="0.3">
      <c r="A69" s="1">
        <v>2.2333333333333334</v>
      </c>
      <c r="B69">
        <v>6.6502809524536097</v>
      </c>
      <c r="C69">
        <v>6.6063470840454102</v>
      </c>
      <c r="D69">
        <v>6.59596490859985</v>
      </c>
      <c r="E69">
        <v>6.6063790321350098</v>
      </c>
      <c r="F69">
        <v>6.6924409866332999</v>
      </c>
      <c r="G69">
        <v>6.7151999473571804</v>
      </c>
    </row>
    <row r="70" spans="1:7" x14ac:dyDescent="0.3">
      <c r="A70" s="1">
        <v>2.2666666666666666</v>
      </c>
      <c r="B70">
        <v>6.6490340232849103</v>
      </c>
      <c r="C70">
        <v>6.6047210693359402</v>
      </c>
      <c r="D70">
        <v>6.5942687988281303</v>
      </c>
      <c r="E70">
        <v>6.6044778823852504</v>
      </c>
      <c r="F70">
        <v>6.6924409866332999</v>
      </c>
      <c r="G70">
        <v>6.7151999473571804</v>
      </c>
    </row>
    <row r="71" spans="1:7" x14ac:dyDescent="0.3">
      <c r="A71" s="1">
        <v>2.2999999999999998</v>
      </c>
      <c r="B71">
        <v>6.6477251052856401</v>
      </c>
      <c r="C71">
        <v>6.6027870178222701</v>
      </c>
      <c r="D71">
        <v>6.5924181938171396</v>
      </c>
      <c r="E71">
        <v>6.6026310920715297</v>
      </c>
      <c r="F71">
        <v>6.6924409866332999</v>
      </c>
      <c r="G71">
        <v>6.7151999473571804</v>
      </c>
    </row>
    <row r="72" spans="1:7" x14ac:dyDescent="0.3">
      <c r="A72" s="1">
        <v>2.3333333333333335</v>
      </c>
      <c r="B72">
        <v>6.6468210220336896</v>
      </c>
      <c r="C72">
        <v>6.6009159088134801</v>
      </c>
      <c r="D72">
        <v>6.5914449691772496</v>
      </c>
      <c r="E72">
        <v>6.6012721061706499</v>
      </c>
      <c r="F72">
        <v>6.6924409866332999</v>
      </c>
      <c r="G72">
        <v>6.7154359817504901</v>
      </c>
    </row>
    <row r="73" spans="1:7" x14ac:dyDescent="0.3">
      <c r="A73" s="1">
        <v>2.3666666666666667</v>
      </c>
      <c r="B73">
        <v>6.6453828811645499</v>
      </c>
      <c r="C73">
        <v>6.5990347862243697</v>
      </c>
      <c r="D73">
        <v>6.5903410911560103</v>
      </c>
      <c r="E73">
        <v>6.5999507904052699</v>
      </c>
      <c r="F73">
        <v>6.6924409866332999</v>
      </c>
      <c r="G73">
        <v>6.7154359817504901</v>
      </c>
    </row>
    <row r="74" spans="1:7" x14ac:dyDescent="0.3">
      <c r="A74" s="1">
        <v>2.4</v>
      </c>
      <c r="B74">
        <v>6.6443128585815403</v>
      </c>
      <c r="C74">
        <v>6.5974259376525897</v>
      </c>
      <c r="D74">
        <v>6.5890321731567401</v>
      </c>
      <c r="E74">
        <v>6.5976381301879901</v>
      </c>
      <c r="F74">
        <v>6.6924409866332999</v>
      </c>
      <c r="G74">
        <v>6.7154359817504901</v>
      </c>
    </row>
    <row r="75" spans="1:7" x14ac:dyDescent="0.3">
      <c r="A75" s="1">
        <v>2.4333333333333331</v>
      </c>
      <c r="B75">
        <v>6.6432771682739302</v>
      </c>
      <c r="C75">
        <v>6.5962638854980504</v>
      </c>
      <c r="D75">
        <v>6.5869641304016104</v>
      </c>
      <c r="E75">
        <v>6.5958909988403303</v>
      </c>
      <c r="F75">
        <v>6.6924409866332999</v>
      </c>
      <c r="G75">
        <v>6.7151999473571804</v>
      </c>
    </row>
    <row r="76" spans="1:7" x14ac:dyDescent="0.3">
      <c r="A76" s="1">
        <v>2.4666666666666668</v>
      </c>
      <c r="B76">
        <v>6.6422858238220197</v>
      </c>
      <c r="C76">
        <v>6.5952911376953098</v>
      </c>
      <c r="D76">
        <v>6.58471584320068</v>
      </c>
      <c r="E76">
        <v>6.5945358276367196</v>
      </c>
      <c r="F76">
        <v>6.6924409866332999</v>
      </c>
      <c r="G76">
        <v>6.7149572372436497</v>
      </c>
    </row>
    <row r="77" spans="1:7" x14ac:dyDescent="0.3">
      <c r="A77" s="1">
        <v>2.5</v>
      </c>
      <c r="B77">
        <v>6.6408758163452104</v>
      </c>
      <c r="C77">
        <v>6.5932559967040998</v>
      </c>
      <c r="D77">
        <v>6.5831890106201199</v>
      </c>
      <c r="E77">
        <v>6.5925989151001003</v>
      </c>
      <c r="F77">
        <v>6.6924409866332999</v>
      </c>
      <c r="G77">
        <v>6.7149572372436497</v>
      </c>
    </row>
    <row r="78" spans="1:7" x14ac:dyDescent="0.3">
      <c r="A78" s="1">
        <v>2.5333333333333332</v>
      </c>
      <c r="B78">
        <v>6.6399822235107404</v>
      </c>
      <c r="C78">
        <v>6.5908188819885298</v>
      </c>
      <c r="D78">
        <v>6.58180809020996</v>
      </c>
      <c r="E78">
        <v>6.5897960662841797</v>
      </c>
      <c r="F78">
        <v>6.6924409866332999</v>
      </c>
      <c r="G78">
        <v>6.7151999473571804</v>
      </c>
    </row>
    <row r="79" spans="1:7" x14ac:dyDescent="0.3">
      <c r="A79" s="1">
        <v>2.5666666666666669</v>
      </c>
      <c r="B79">
        <v>6.63934278488159</v>
      </c>
      <c r="C79">
        <v>6.5887188911437997</v>
      </c>
      <c r="D79">
        <v>6.5799031257629403</v>
      </c>
      <c r="E79">
        <v>6.5880579948425302</v>
      </c>
      <c r="F79">
        <v>6.6924409866332999</v>
      </c>
      <c r="G79">
        <v>6.7151999473571804</v>
      </c>
    </row>
    <row r="80" spans="1:7" x14ac:dyDescent="0.3">
      <c r="A80" s="1">
        <v>2.6</v>
      </c>
      <c r="B80">
        <v>6.6384768486022896</v>
      </c>
      <c r="C80">
        <v>6.58662986755371</v>
      </c>
      <c r="D80">
        <v>6.5773591995239302</v>
      </c>
      <c r="E80">
        <v>6.58612108230591</v>
      </c>
      <c r="F80">
        <v>6.6924409866332999</v>
      </c>
      <c r="G80">
        <v>6.7151999473571804</v>
      </c>
    </row>
    <row r="81" spans="1:7" x14ac:dyDescent="0.3">
      <c r="A81" s="1">
        <v>2.6333333333333333</v>
      </c>
      <c r="B81">
        <v>6.6374711990356401</v>
      </c>
      <c r="C81">
        <v>6.5843491554260298</v>
      </c>
      <c r="D81">
        <v>6.57554388046265</v>
      </c>
      <c r="E81">
        <v>6.5837459564209002</v>
      </c>
      <c r="F81">
        <v>6.6924409866332999</v>
      </c>
      <c r="G81">
        <v>6.7151999473571804</v>
      </c>
    </row>
    <row r="82" spans="1:7" x14ac:dyDescent="0.3">
      <c r="A82" s="1">
        <v>2.6666666666666665</v>
      </c>
      <c r="B82">
        <v>6.6366109848022496</v>
      </c>
      <c r="C82">
        <v>6.5817852020263699</v>
      </c>
      <c r="D82">
        <v>6.5732507705688503</v>
      </c>
      <c r="E82">
        <v>6.5815339088439897</v>
      </c>
      <c r="F82">
        <v>6.6924409866332999</v>
      </c>
      <c r="G82">
        <v>6.7151999473571804</v>
      </c>
    </row>
    <row r="83" spans="1:7" x14ac:dyDescent="0.3">
      <c r="A83" s="1">
        <v>2.7</v>
      </c>
      <c r="B83">
        <v>6.6348810195922896</v>
      </c>
      <c r="C83">
        <v>6.5793128013610804</v>
      </c>
      <c r="D83">
        <v>6.5706148147582999</v>
      </c>
      <c r="E83">
        <v>6.5791220664978001</v>
      </c>
      <c r="F83">
        <v>6.6924409866332999</v>
      </c>
      <c r="G83">
        <v>6.7151999473571804</v>
      </c>
    </row>
    <row r="84" spans="1:7" x14ac:dyDescent="0.3">
      <c r="A84" s="1">
        <v>2.7333333333333334</v>
      </c>
      <c r="B84">
        <v>6.6333589553832999</v>
      </c>
      <c r="C84">
        <v>6.5769410133361799</v>
      </c>
      <c r="D84">
        <v>6.56827688217163</v>
      </c>
      <c r="E84">
        <v>6.5760760307312003</v>
      </c>
      <c r="F84">
        <v>6.6924409866332999</v>
      </c>
      <c r="G84">
        <v>6.7153038978576696</v>
      </c>
    </row>
    <row r="85" spans="1:7" x14ac:dyDescent="0.3">
      <c r="A85" s="1">
        <v>2.7666666666666666</v>
      </c>
      <c r="B85">
        <v>6.6324272155761701</v>
      </c>
      <c r="C85">
        <v>6.5743060111999503</v>
      </c>
      <c r="D85">
        <v>6.5660557746887198</v>
      </c>
      <c r="E85">
        <v>6.5736188888549796</v>
      </c>
      <c r="F85">
        <v>6.6924409866332999</v>
      </c>
      <c r="G85">
        <v>6.7153129577636701</v>
      </c>
    </row>
    <row r="86" spans="1:7" x14ac:dyDescent="0.3">
      <c r="A86" s="1">
        <v>2.8</v>
      </c>
      <c r="B86">
        <v>6.6309089660644496</v>
      </c>
      <c r="C86">
        <v>6.5717129707336399</v>
      </c>
      <c r="D86">
        <v>6.5636630058288601</v>
      </c>
      <c r="E86">
        <v>6.5712351799011204</v>
      </c>
      <c r="F86">
        <v>6.6924409866332999</v>
      </c>
      <c r="G86">
        <v>6.7153129577636701</v>
      </c>
    </row>
    <row r="87" spans="1:7" x14ac:dyDescent="0.3">
      <c r="A87" s="1">
        <v>2.8333333333333335</v>
      </c>
      <c r="B87">
        <v>6.6291880607604998</v>
      </c>
      <c r="C87">
        <v>6.5689439773559597</v>
      </c>
      <c r="D87">
        <v>6.5614337921142596</v>
      </c>
      <c r="E87">
        <v>6.5683860778808603</v>
      </c>
      <c r="F87">
        <v>6.6924409866332999</v>
      </c>
      <c r="G87">
        <v>6.7149000167846697</v>
      </c>
    </row>
    <row r="88" spans="1:7" x14ac:dyDescent="0.3">
      <c r="A88" s="1">
        <v>2.8666666666666667</v>
      </c>
      <c r="B88">
        <v>6.6276569366455096</v>
      </c>
      <c r="C88">
        <v>6.5666360855102504</v>
      </c>
      <c r="D88">
        <v>6.5590410232543901</v>
      </c>
      <c r="E88">
        <v>6.5654101371765101</v>
      </c>
      <c r="F88">
        <v>6.6924409866332999</v>
      </c>
      <c r="G88">
        <v>6.7149000167846697</v>
      </c>
    </row>
    <row r="89" spans="1:7" x14ac:dyDescent="0.3">
      <c r="A89" s="1">
        <v>2.9</v>
      </c>
      <c r="B89">
        <v>6.6259570121765101</v>
      </c>
      <c r="C89">
        <v>6.5643830299377397</v>
      </c>
      <c r="D89">
        <v>6.5563058853149396</v>
      </c>
      <c r="E89">
        <v>6.5619602203369096</v>
      </c>
      <c r="F89">
        <v>6.6924409866332999</v>
      </c>
      <c r="G89">
        <v>6.7150602340698198</v>
      </c>
    </row>
    <row r="90" spans="1:7" x14ac:dyDescent="0.3">
      <c r="A90" s="1">
        <v>2.9333333333333331</v>
      </c>
      <c r="B90">
        <v>6.6248741149902299</v>
      </c>
      <c r="C90">
        <v>6.5618658065795898</v>
      </c>
      <c r="D90">
        <v>6.5535521507263201</v>
      </c>
      <c r="E90">
        <v>6.5585479736328098</v>
      </c>
      <c r="F90">
        <v>6.6924409866332999</v>
      </c>
      <c r="G90">
        <v>6.7151999473571804</v>
      </c>
    </row>
    <row r="91" spans="1:7" x14ac:dyDescent="0.3">
      <c r="A91" s="1">
        <v>2.9666666666666668</v>
      </c>
      <c r="B91">
        <v>6.6247839927673304</v>
      </c>
      <c r="C91">
        <v>6.5591487884521502</v>
      </c>
      <c r="D91">
        <v>6.5506091117858896</v>
      </c>
      <c r="E91">
        <v>6.5554471015930202</v>
      </c>
      <c r="F91">
        <v>6.6924409866332999</v>
      </c>
      <c r="G91">
        <v>6.7151999473571804</v>
      </c>
    </row>
    <row r="92" spans="1:7" x14ac:dyDescent="0.3">
      <c r="A92" s="1">
        <v>3</v>
      </c>
      <c r="B92">
        <v>6.6238842010498002</v>
      </c>
      <c r="C92">
        <v>6.55621385574341</v>
      </c>
      <c r="D92">
        <v>6.54762983322144</v>
      </c>
      <c r="E92">
        <v>6.5522890090942401</v>
      </c>
      <c r="F92">
        <v>6.6924409866332999</v>
      </c>
      <c r="G92">
        <v>6.7151999473571804</v>
      </c>
    </row>
    <row r="93" spans="1:7" x14ac:dyDescent="0.3">
      <c r="A93" s="1">
        <v>3.0333333333333332</v>
      </c>
      <c r="B93">
        <v>6.6224417686462402</v>
      </c>
      <c r="C93">
        <v>6.5532331466674796</v>
      </c>
      <c r="D93">
        <v>6.54443407058716</v>
      </c>
      <c r="E93">
        <v>6.5482230186462402</v>
      </c>
      <c r="F93">
        <v>6.6924409866332999</v>
      </c>
      <c r="G93">
        <v>6.7151999473571804</v>
      </c>
    </row>
    <row r="94" spans="1:7" x14ac:dyDescent="0.3">
      <c r="A94" s="1">
        <v>3.0666666666666669</v>
      </c>
      <c r="B94">
        <v>6.6209578514099103</v>
      </c>
      <c r="C94">
        <v>6.5502519607543901</v>
      </c>
      <c r="D94">
        <v>6.54123783111572</v>
      </c>
      <c r="E94">
        <v>6.5443000793456996</v>
      </c>
      <c r="F94">
        <v>6.6924409866332999</v>
      </c>
      <c r="G94">
        <v>6.7151999473571804</v>
      </c>
    </row>
    <row r="95" spans="1:7" x14ac:dyDescent="0.3">
      <c r="A95" s="1">
        <v>3.1</v>
      </c>
      <c r="B95">
        <v>6.6191701889038104</v>
      </c>
      <c r="C95">
        <v>6.5468158721923801</v>
      </c>
      <c r="D95">
        <v>6.5379610061645499</v>
      </c>
      <c r="E95">
        <v>6.5401959419250497</v>
      </c>
      <c r="F95">
        <v>6.6924409866332999</v>
      </c>
      <c r="G95">
        <v>6.7151999473571804</v>
      </c>
    </row>
    <row r="96" spans="1:7" x14ac:dyDescent="0.3">
      <c r="A96" s="1">
        <v>3.1333333333333333</v>
      </c>
      <c r="B96">
        <v>6.6175050735473597</v>
      </c>
      <c r="C96">
        <v>6.5431618690490696</v>
      </c>
      <c r="D96">
        <v>6.5345311164856001</v>
      </c>
      <c r="E96">
        <v>6.5362648963928196</v>
      </c>
      <c r="F96">
        <v>6.6924409866332999</v>
      </c>
      <c r="G96">
        <v>6.71508693695068</v>
      </c>
    </row>
    <row r="97" spans="1:7" x14ac:dyDescent="0.3">
      <c r="A97" s="1">
        <v>3.1666666666666665</v>
      </c>
      <c r="B97">
        <v>6.6165809631347701</v>
      </c>
      <c r="C97">
        <v>6.5393371582031303</v>
      </c>
      <c r="D97">
        <v>6.5310468673706099</v>
      </c>
      <c r="E97">
        <v>6.5321707725524902</v>
      </c>
      <c r="F97">
        <v>6.6924409866332999</v>
      </c>
      <c r="G97">
        <v>6.7150588035583496</v>
      </c>
    </row>
    <row r="98" spans="1:7" x14ac:dyDescent="0.3">
      <c r="A98" s="1">
        <v>3.2</v>
      </c>
      <c r="B98">
        <v>6.6155161857604998</v>
      </c>
      <c r="C98">
        <v>6.5357480049133301</v>
      </c>
      <c r="D98">
        <v>6.5273637771606401</v>
      </c>
      <c r="E98">
        <v>6.5280580520629901</v>
      </c>
      <c r="F98">
        <v>6.6924409866332999</v>
      </c>
      <c r="G98">
        <v>6.7150588035583496</v>
      </c>
    </row>
    <row r="99" spans="1:7" x14ac:dyDescent="0.3">
      <c r="A99" s="1">
        <v>3.2333333333333334</v>
      </c>
      <c r="B99">
        <v>6.6135549545288104</v>
      </c>
      <c r="C99">
        <v>6.5321688652038601</v>
      </c>
      <c r="D99">
        <v>6.5236620903015101</v>
      </c>
      <c r="E99">
        <v>6.5237979888915998</v>
      </c>
      <c r="F99">
        <v>6.6926689147949201</v>
      </c>
      <c r="G99">
        <v>6.7151999473571804</v>
      </c>
    </row>
    <row r="100" spans="1:7" x14ac:dyDescent="0.3">
      <c r="A100" s="1">
        <v>3.2666666666666666</v>
      </c>
      <c r="B100">
        <v>6.6117191314697301</v>
      </c>
      <c r="C100">
        <v>6.5282058715820304</v>
      </c>
      <c r="D100">
        <v>6.5202140808105504</v>
      </c>
      <c r="E100">
        <v>6.5194211006164604</v>
      </c>
      <c r="F100">
        <v>6.6926689147949201</v>
      </c>
      <c r="G100">
        <v>6.7151999473571804</v>
      </c>
    </row>
    <row r="101" spans="1:7" x14ac:dyDescent="0.3">
      <c r="A101" s="1">
        <v>3.3</v>
      </c>
      <c r="B101">
        <v>6.6100330352783203</v>
      </c>
      <c r="C101">
        <v>6.5238800048828098</v>
      </c>
      <c r="D101">
        <v>6.5163769721984899</v>
      </c>
      <c r="E101">
        <v>6.5146989822387704</v>
      </c>
      <c r="F101">
        <v>6.6924409866332999</v>
      </c>
      <c r="G101">
        <v>6.7151999473571804</v>
      </c>
    </row>
    <row r="102" spans="1:7" x14ac:dyDescent="0.3">
      <c r="A102" s="1">
        <v>3.3333333333333335</v>
      </c>
      <c r="B102">
        <v>6.6090998649597203</v>
      </c>
      <c r="C102">
        <v>6.5193462371826199</v>
      </c>
      <c r="D102">
        <v>6.51275682449341</v>
      </c>
      <c r="E102">
        <v>6.5107488632202104</v>
      </c>
      <c r="F102">
        <v>6.6924409866332999</v>
      </c>
      <c r="G102">
        <v>6.7151999473571804</v>
      </c>
    </row>
    <row r="103" spans="1:7" x14ac:dyDescent="0.3">
      <c r="A103" s="1">
        <v>3.3666666666666667</v>
      </c>
      <c r="B103">
        <v>6.6075792312622097</v>
      </c>
      <c r="C103">
        <v>6.5150189399719203</v>
      </c>
      <c r="D103">
        <v>6.5088930130004901</v>
      </c>
      <c r="E103">
        <v>6.5069808959960902</v>
      </c>
      <c r="F103">
        <v>6.6924409866332999</v>
      </c>
      <c r="G103">
        <v>6.7151999473571804</v>
      </c>
    </row>
    <row r="104" spans="1:7" x14ac:dyDescent="0.3">
      <c r="A104" s="1">
        <v>3.4</v>
      </c>
      <c r="B104">
        <v>6.6066269874572798</v>
      </c>
      <c r="C104">
        <v>6.5108919143676802</v>
      </c>
      <c r="D104">
        <v>6.5046038627624503</v>
      </c>
      <c r="E104">
        <v>6.5026688575744602</v>
      </c>
      <c r="F104">
        <v>6.6924409866332999</v>
      </c>
      <c r="G104">
        <v>6.7151999473571804</v>
      </c>
    </row>
    <row r="105" spans="1:7" x14ac:dyDescent="0.3">
      <c r="A105" s="1">
        <v>3.4333333333333331</v>
      </c>
      <c r="B105">
        <v>6.6051588058471697</v>
      </c>
      <c r="C105">
        <v>6.50643014907837</v>
      </c>
      <c r="D105">
        <v>6.5006051063537598</v>
      </c>
      <c r="E105">
        <v>6.4972639083862296</v>
      </c>
      <c r="F105">
        <v>6.6924409866332999</v>
      </c>
      <c r="G105">
        <v>6.7151999473571804</v>
      </c>
    </row>
    <row r="106" spans="1:7" x14ac:dyDescent="0.3">
      <c r="A106" s="1">
        <v>3.4666666666666668</v>
      </c>
      <c r="B106">
        <v>6.6042962074279803</v>
      </c>
      <c r="C106">
        <v>6.50166893005371</v>
      </c>
      <c r="D106">
        <v>6.4958391189575204</v>
      </c>
      <c r="E106">
        <v>6.4917497634887704</v>
      </c>
      <c r="F106">
        <v>6.6924409866332999</v>
      </c>
      <c r="G106">
        <v>6.7151999473571804</v>
      </c>
    </row>
    <row r="107" spans="1:7" x14ac:dyDescent="0.3">
      <c r="A107" s="1">
        <v>3.5</v>
      </c>
      <c r="B107">
        <v>6.6021828651428196</v>
      </c>
      <c r="C107">
        <v>6.4965271949768102</v>
      </c>
      <c r="D107">
        <v>6.4904069900512704</v>
      </c>
      <c r="E107">
        <v>6.48604393005371</v>
      </c>
      <c r="F107">
        <v>6.6924409866332999</v>
      </c>
      <c r="G107">
        <v>6.7151308059692401</v>
      </c>
    </row>
    <row r="108" spans="1:7" x14ac:dyDescent="0.3">
      <c r="A108" s="1">
        <v>3.5333333333333332</v>
      </c>
      <c r="B108">
        <v>6.6001648902893102</v>
      </c>
      <c r="C108">
        <v>6.4922728538513201</v>
      </c>
      <c r="D108">
        <v>6.4851818084716797</v>
      </c>
      <c r="E108">
        <v>6.4806671142578098</v>
      </c>
      <c r="F108">
        <v>6.6924409866332999</v>
      </c>
      <c r="G108">
        <v>6.7150530815124503</v>
      </c>
    </row>
    <row r="109" spans="1:7" x14ac:dyDescent="0.3">
      <c r="A109" s="1">
        <v>3.5666666666666669</v>
      </c>
      <c r="B109">
        <v>6.5982999801635698</v>
      </c>
      <c r="C109">
        <v>6.48769187927246</v>
      </c>
      <c r="D109">
        <v>6.4804430007934597</v>
      </c>
      <c r="E109">
        <v>6.4751429557800302</v>
      </c>
      <c r="F109">
        <v>6.6924409866332999</v>
      </c>
      <c r="G109">
        <v>6.7149381637573198</v>
      </c>
    </row>
    <row r="110" spans="1:7" x14ac:dyDescent="0.3">
      <c r="A110" s="1">
        <v>3.6</v>
      </c>
      <c r="B110">
        <v>6.5971188545227104</v>
      </c>
      <c r="C110">
        <v>6.4824028015136701</v>
      </c>
      <c r="D110">
        <v>6.47572994232178</v>
      </c>
      <c r="E110">
        <v>6.4693651199340803</v>
      </c>
      <c r="F110">
        <v>6.6924409866332999</v>
      </c>
      <c r="G110">
        <v>6.7150859832763699</v>
      </c>
    </row>
    <row r="111" spans="1:7" x14ac:dyDescent="0.3">
      <c r="A111" s="1">
        <v>3.6333333333333333</v>
      </c>
      <c r="B111">
        <v>6.5959367752075204</v>
      </c>
      <c r="C111">
        <v>6.4760417938232404</v>
      </c>
      <c r="D111">
        <v>6.4710259437561</v>
      </c>
      <c r="E111">
        <v>6.4636149406433097</v>
      </c>
      <c r="F111">
        <v>6.6924409866332999</v>
      </c>
      <c r="G111">
        <v>6.7150859832763699</v>
      </c>
    </row>
    <row r="112" spans="1:7" x14ac:dyDescent="0.3">
      <c r="A112" s="1">
        <v>3.6666666666666665</v>
      </c>
      <c r="B112">
        <v>6.5945501327514604</v>
      </c>
      <c r="C112">
        <v>6.47005414962769</v>
      </c>
      <c r="D112">
        <v>6.4657001495361301</v>
      </c>
      <c r="E112">
        <v>6.4578819274902299</v>
      </c>
      <c r="F112">
        <v>6.6924409866332999</v>
      </c>
      <c r="G112">
        <v>6.7151999473571804</v>
      </c>
    </row>
    <row r="113" spans="1:7" x14ac:dyDescent="0.3">
      <c r="A113" s="1">
        <v>3.7</v>
      </c>
      <c r="B113">
        <v>6.5930461883544904</v>
      </c>
      <c r="C113">
        <v>6.4640579223632804</v>
      </c>
      <c r="D113">
        <v>6.4608340263366699</v>
      </c>
      <c r="E113">
        <v>6.4523129463195801</v>
      </c>
      <c r="F113">
        <v>6.6924409866332999</v>
      </c>
      <c r="G113">
        <v>6.7151999473571804</v>
      </c>
    </row>
    <row r="114" spans="1:7" x14ac:dyDescent="0.3">
      <c r="A114" s="1">
        <v>3.7333333333333334</v>
      </c>
      <c r="B114">
        <v>6.5914192199706996</v>
      </c>
      <c r="C114">
        <v>6.4582672119140598</v>
      </c>
      <c r="D114">
        <v>6.4554538726806596</v>
      </c>
      <c r="E114">
        <v>6.4470081329345703</v>
      </c>
      <c r="F114">
        <v>6.6924409866332999</v>
      </c>
      <c r="G114">
        <v>6.7151999473571804</v>
      </c>
    </row>
    <row r="115" spans="1:7" x14ac:dyDescent="0.3">
      <c r="A115" s="1">
        <v>3.7666666666666666</v>
      </c>
      <c r="B115">
        <v>6.5904259681701696</v>
      </c>
      <c r="C115">
        <v>6.4534602165222203</v>
      </c>
      <c r="D115">
        <v>6.4495501518249503</v>
      </c>
      <c r="E115">
        <v>6.4417028427123997</v>
      </c>
      <c r="F115">
        <v>6.6924409866332999</v>
      </c>
      <c r="G115">
        <v>6.7151999473571804</v>
      </c>
    </row>
    <row r="116" spans="1:7" x14ac:dyDescent="0.3">
      <c r="A116" s="1">
        <v>3.8</v>
      </c>
      <c r="B116">
        <v>6.5903568267822301</v>
      </c>
      <c r="C116">
        <v>6.4490251541137704</v>
      </c>
      <c r="D116">
        <v>6.44406986236572</v>
      </c>
      <c r="E116">
        <v>6.4359149932861301</v>
      </c>
      <c r="F116">
        <v>6.6924409866332999</v>
      </c>
      <c r="G116">
        <v>6.7151999473571804</v>
      </c>
    </row>
    <row r="117" spans="1:7" x14ac:dyDescent="0.3">
      <c r="A117" s="1">
        <v>3.8333333333333335</v>
      </c>
      <c r="B117">
        <v>6.59006595611572</v>
      </c>
      <c r="C117">
        <v>6.44358110427856</v>
      </c>
      <c r="D117">
        <v>6.4386091232299796</v>
      </c>
      <c r="E117">
        <v>6.4290461540222203</v>
      </c>
      <c r="F117">
        <v>6.6924409866332999</v>
      </c>
      <c r="G117">
        <v>6.7151999473571804</v>
      </c>
    </row>
    <row r="118" spans="1:7" x14ac:dyDescent="0.3">
      <c r="A118" s="1">
        <v>3.8666666666666667</v>
      </c>
      <c r="B118">
        <v>6.5885248184204102</v>
      </c>
      <c r="C118">
        <v>6.4375557899475098</v>
      </c>
      <c r="D118">
        <v>6.4325599670410201</v>
      </c>
      <c r="E118">
        <v>6.4222860336303702</v>
      </c>
      <c r="F118">
        <v>6.6924409866332999</v>
      </c>
      <c r="G118">
        <v>6.7151999473571804</v>
      </c>
    </row>
    <row r="119" spans="1:7" x14ac:dyDescent="0.3">
      <c r="A119" s="1">
        <v>3.9</v>
      </c>
      <c r="B119">
        <v>6.5864701271057102</v>
      </c>
      <c r="C119">
        <v>6.4319047927856401</v>
      </c>
      <c r="D119">
        <v>6.4263219833373997</v>
      </c>
      <c r="E119">
        <v>6.4153699874877903</v>
      </c>
      <c r="F119">
        <v>6.6924409866332999</v>
      </c>
      <c r="G119">
        <v>6.7150130271911603</v>
      </c>
    </row>
    <row r="120" spans="1:7" x14ac:dyDescent="0.3">
      <c r="A120" s="1">
        <v>3.9333333333333331</v>
      </c>
      <c r="B120">
        <v>6.5847339630126998</v>
      </c>
      <c r="C120">
        <v>6.4260878562927202</v>
      </c>
      <c r="D120">
        <v>6.4203548431396502</v>
      </c>
      <c r="E120">
        <v>6.4079718589782697</v>
      </c>
      <c r="F120">
        <v>6.6924409866332999</v>
      </c>
      <c r="G120">
        <v>6.7150130271911603</v>
      </c>
    </row>
    <row r="121" spans="1:7" x14ac:dyDescent="0.3">
      <c r="A121" s="1">
        <v>3.9666666666666668</v>
      </c>
      <c r="B121">
        <v>6.5832829475402797</v>
      </c>
      <c r="C121">
        <v>6.4198718070983896</v>
      </c>
      <c r="D121">
        <v>6.4142990112304696</v>
      </c>
      <c r="E121">
        <v>6.4003739356994602</v>
      </c>
      <c r="F121">
        <v>6.6924409866332999</v>
      </c>
      <c r="G121">
        <v>6.7150092124939</v>
      </c>
    </row>
    <row r="122" spans="1:7" x14ac:dyDescent="0.3">
      <c r="A122" s="1">
        <v>4</v>
      </c>
      <c r="B122">
        <v>6.5821790695190403</v>
      </c>
      <c r="C122">
        <v>6.4133381843566903</v>
      </c>
      <c r="D122">
        <v>6.4071497917175302</v>
      </c>
      <c r="E122">
        <v>6.3925938606262198</v>
      </c>
      <c r="F122">
        <v>6.6924409866332999</v>
      </c>
      <c r="G122">
        <v>6.71482276916504</v>
      </c>
    </row>
    <row r="123" spans="1:7" x14ac:dyDescent="0.3">
      <c r="A123" s="1">
        <v>4.0333333333333332</v>
      </c>
      <c r="B123">
        <v>6.5811018943786603</v>
      </c>
      <c r="C123">
        <v>6.4071679115295401</v>
      </c>
      <c r="D123">
        <v>6.4004440307617196</v>
      </c>
      <c r="E123">
        <v>6.3848948478698704</v>
      </c>
      <c r="F123">
        <v>6.6924409866332999</v>
      </c>
      <c r="G123">
        <v>6.71500492095947</v>
      </c>
    </row>
    <row r="124" spans="1:7" x14ac:dyDescent="0.3">
      <c r="A124" s="1">
        <v>4.0666666666666664</v>
      </c>
      <c r="B124">
        <v>6.5800909996032697</v>
      </c>
      <c r="C124">
        <v>6.4012789726257298</v>
      </c>
      <c r="D124">
        <v>6.3939981460571298</v>
      </c>
      <c r="E124">
        <v>6.3768610954284703</v>
      </c>
      <c r="F124">
        <v>6.6924409866332999</v>
      </c>
      <c r="G124">
        <v>6.7149558067321804</v>
      </c>
    </row>
    <row r="125" spans="1:7" x14ac:dyDescent="0.3">
      <c r="A125" s="1">
        <v>4.0999999999999996</v>
      </c>
      <c r="B125">
        <v>6.5783991813659703</v>
      </c>
      <c r="C125">
        <v>6.3947458267211896</v>
      </c>
      <c r="D125">
        <v>6.3872990608215297</v>
      </c>
      <c r="E125">
        <v>6.3685898780822798</v>
      </c>
      <c r="F125">
        <v>6.6924409866332999</v>
      </c>
      <c r="G125">
        <v>6.7149558067321804</v>
      </c>
    </row>
    <row r="126" spans="1:7" x14ac:dyDescent="0.3">
      <c r="A126" s="1">
        <v>4.1333333333333337</v>
      </c>
      <c r="B126">
        <v>6.5771970748901403</v>
      </c>
      <c r="C126">
        <v>6.3872570991516104</v>
      </c>
      <c r="D126">
        <v>6.3799138069152797</v>
      </c>
      <c r="E126">
        <v>6.36037302017212</v>
      </c>
      <c r="F126">
        <v>6.6924409866332999</v>
      </c>
      <c r="G126">
        <v>6.7151999473571804</v>
      </c>
    </row>
    <row r="127" spans="1:7" x14ac:dyDescent="0.3">
      <c r="A127" s="1">
        <v>4.166666666666667</v>
      </c>
      <c r="B127">
        <v>6.5757279396057102</v>
      </c>
      <c r="C127">
        <v>6.3789591789245597</v>
      </c>
      <c r="D127">
        <v>6.3725109100341797</v>
      </c>
      <c r="E127">
        <v>6.3517999649047896</v>
      </c>
      <c r="F127">
        <v>6.6924409866332999</v>
      </c>
      <c r="G127">
        <v>6.7151999473571804</v>
      </c>
    </row>
    <row r="128" spans="1:7" x14ac:dyDescent="0.3">
      <c r="A128" s="1">
        <v>4.2</v>
      </c>
      <c r="B128">
        <v>6.5743122100830096</v>
      </c>
      <c r="C128">
        <v>6.3703532218933097</v>
      </c>
      <c r="D128">
        <v>6.3651628494262704</v>
      </c>
      <c r="E128">
        <v>6.3428840637206996</v>
      </c>
      <c r="F128">
        <v>6.6924409866332999</v>
      </c>
      <c r="G128">
        <v>6.7151999473571804</v>
      </c>
    </row>
    <row r="129" spans="1:7" x14ac:dyDescent="0.3">
      <c r="A129" s="1">
        <v>4.2333333333333334</v>
      </c>
      <c r="B129">
        <v>6.5731768608093297</v>
      </c>
      <c r="C129">
        <v>6.3617482185363796</v>
      </c>
      <c r="D129">
        <v>6.3576889038085902</v>
      </c>
      <c r="E129">
        <v>6.3342390060424796</v>
      </c>
      <c r="F129">
        <v>6.6924409866332999</v>
      </c>
      <c r="G129">
        <v>6.7151999473571804</v>
      </c>
    </row>
    <row r="130" spans="1:7" x14ac:dyDescent="0.3">
      <c r="A130" s="1">
        <v>4.2666666666666666</v>
      </c>
      <c r="B130">
        <v>6.5718760490417498</v>
      </c>
      <c r="C130">
        <v>6.3530697822570801</v>
      </c>
      <c r="D130">
        <v>6.3502140045165998</v>
      </c>
      <c r="E130">
        <v>6.3253498077392596</v>
      </c>
      <c r="F130">
        <v>6.6924409866332999</v>
      </c>
      <c r="G130">
        <v>6.7147798538207999</v>
      </c>
    </row>
    <row r="131" spans="1:7" x14ac:dyDescent="0.3">
      <c r="A131" s="1">
        <v>4.3</v>
      </c>
      <c r="B131">
        <v>6.5702538490295401</v>
      </c>
      <c r="C131">
        <v>6.3442358970642099</v>
      </c>
      <c r="D131">
        <v>6.3426318168640101</v>
      </c>
      <c r="E131">
        <v>6.3162679672241202</v>
      </c>
      <c r="F131">
        <v>6.6924409866332999</v>
      </c>
      <c r="G131">
        <v>6.7147798538207999</v>
      </c>
    </row>
    <row r="132" spans="1:7" x14ac:dyDescent="0.3">
      <c r="A132" s="1">
        <v>4.333333333333333</v>
      </c>
      <c r="B132">
        <v>6.5679140090942401</v>
      </c>
      <c r="C132">
        <v>6.3342041969299299</v>
      </c>
      <c r="D132">
        <v>6.3347530364990199</v>
      </c>
      <c r="E132">
        <v>6.3067669868469203</v>
      </c>
      <c r="F132">
        <v>6.6929612159729004</v>
      </c>
      <c r="G132">
        <v>6.7147798538207999</v>
      </c>
    </row>
    <row r="133" spans="1:7" x14ac:dyDescent="0.3">
      <c r="A133" s="1">
        <v>4.3666666666666663</v>
      </c>
      <c r="B133">
        <v>6.5660500526428196</v>
      </c>
      <c r="C133">
        <v>6.3234901428222701</v>
      </c>
      <c r="D133">
        <v>6.3270092010498002</v>
      </c>
      <c r="E133">
        <v>6.2976579666137704</v>
      </c>
      <c r="F133">
        <v>6.6935272216796902</v>
      </c>
      <c r="G133">
        <v>6.7151999473571804</v>
      </c>
    </row>
    <row r="134" spans="1:7" x14ac:dyDescent="0.3">
      <c r="A134" s="1">
        <v>4.4000000000000004</v>
      </c>
      <c r="B134">
        <v>6.5646419525146502</v>
      </c>
      <c r="C134">
        <v>6.3126478195190403</v>
      </c>
      <c r="D134">
        <v>6.3204550743103001</v>
      </c>
      <c r="E134">
        <v>6.28877878189087</v>
      </c>
      <c r="F134">
        <v>6.6939649581909197</v>
      </c>
      <c r="G134">
        <v>6.7149558067321804</v>
      </c>
    </row>
    <row r="135" spans="1:7" x14ac:dyDescent="0.3">
      <c r="A135" s="1">
        <v>4.4333333333333336</v>
      </c>
      <c r="B135">
        <v>6.5635519027709996</v>
      </c>
      <c r="C135">
        <v>6.3031702041626003</v>
      </c>
      <c r="D135">
        <v>6.3130249977111799</v>
      </c>
      <c r="E135">
        <v>6.2797889709472701</v>
      </c>
      <c r="F135">
        <v>6.6939549446106001</v>
      </c>
      <c r="G135">
        <v>6.7149558067321804</v>
      </c>
    </row>
    <row r="136" spans="1:7" x14ac:dyDescent="0.3">
      <c r="A136" s="1">
        <v>4.4666666666666668</v>
      </c>
      <c r="B136">
        <v>6.5622940063476598</v>
      </c>
      <c r="C136">
        <v>6.2948460578918501</v>
      </c>
      <c r="D136">
        <v>6.3051438331604004</v>
      </c>
      <c r="E136">
        <v>6.2709798812866202</v>
      </c>
      <c r="F136">
        <v>6.6936807632446298</v>
      </c>
      <c r="G136">
        <v>6.7144517898559597</v>
      </c>
    </row>
    <row r="137" spans="1:7" x14ac:dyDescent="0.3">
      <c r="A137" s="1">
        <v>4.5</v>
      </c>
      <c r="B137">
        <v>6.5605778694152797</v>
      </c>
      <c r="C137">
        <v>6.2874131202697798</v>
      </c>
      <c r="D137">
        <v>6.2986531257629403</v>
      </c>
      <c r="E137">
        <v>6.2618989944457999</v>
      </c>
      <c r="F137">
        <v>6.6937551498413104</v>
      </c>
      <c r="G137">
        <v>6.7135810852050799</v>
      </c>
    </row>
    <row r="138" spans="1:7" x14ac:dyDescent="0.3">
      <c r="A138" s="1">
        <v>4.5333333333333332</v>
      </c>
      <c r="B138">
        <v>6.5593848228454599</v>
      </c>
      <c r="C138">
        <v>6.2788162231445304</v>
      </c>
      <c r="D138">
        <v>6.2939038276672399</v>
      </c>
      <c r="E138">
        <v>6.2529349327087402</v>
      </c>
      <c r="F138">
        <v>6.6932621002197301</v>
      </c>
      <c r="G138">
        <v>6.71295118331909</v>
      </c>
    </row>
    <row r="139" spans="1:7" x14ac:dyDescent="0.3">
      <c r="A139" s="1">
        <v>4.5666666666666664</v>
      </c>
      <c r="B139">
        <v>6.5582399368286097</v>
      </c>
      <c r="C139">
        <v>6.2681012153625497</v>
      </c>
      <c r="D139">
        <v>6.2880191802978498</v>
      </c>
      <c r="E139">
        <v>6.2439808845520002</v>
      </c>
      <c r="F139">
        <v>6.6926331520080602</v>
      </c>
      <c r="G139">
        <v>6.71295118331909</v>
      </c>
    </row>
    <row r="140" spans="1:7" x14ac:dyDescent="0.3">
      <c r="A140" s="1">
        <v>4.5999999999999996</v>
      </c>
      <c r="B140">
        <v>6.5566949844360396</v>
      </c>
      <c r="C140">
        <v>6.2569332122802699</v>
      </c>
      <c r="D140">
        <v>6.2794690132141104</v>
      </c>
      <c r="E140">
        <v>6.2346739768981898</v>
      </c>
      <c r="F140">
        <v>6.6926960945129403</v>
      </c>
      <c r="G140">
        <v>6.7132477760314897</v>
      </c>
    </row>
    <row r="141" spans="1:7" x14ac:dyDescent="0.3">
      <c r="A141" s="1">
        <v>4.6333333333333337</v>
      </c>
      <c r="B141">
        <v>6.5553631782531703</v>
      </c>
      <c r="C141">
        <v>6.2469358444213903</v>
      </c>
      <c r="D141">
        <v>6.2697010040283203</v>
      </c>
      <c r="E141">
        <v>6.2257661819457999</v>
      </c>
      <c r="F141">
        <v>6.6934261322021502</v>
      </c>
      <c r="G141">
        <v>6.7141470909118697</v>
      </c>
    </row>
    <row r="142" spans="1:7" x14ac:dyDescent="0.3">
      <c r="A142" s="1">
        <v>4.666666666666667</v>
      </c>
      <c r="B142">
        <v>6.5543551445007298</v>
      </c>
      <c r="C142">
        <v>6.2377038002014196</v>
      </c>
      <c r="D142">
        <v>6.2598428726196298</v>
      </c>
      <c r="E142">
        <v>6.21653079986572</v>
      </c>
      <c r="F142">
        <v>6.6937088966369602</v>
      </c>
      <c r="G142">
        <v>6.7149100303649902</v>
      </c>
    </row>
    <row r="143" spans="1:7" x14ac:dyDescent="0.3">
      <c r="A143" s="1">
        <v>4.7</v>
      </c>
      <c r="B143">
        <v>6.5534300804138201</v>
      </c>
      <c r="C143">
        <v>6.22794389724731</v>
      </c>
      <c r="D143">
        <v>6.2520160675048801</v>
      </c>
      <c r="E143">
        <v>6.2075657844543501</v>
      </c>
      <c r="F143">
        <v>6.6938920021057102</v>
      </c>
      <c r="G143">
        <v>6.7141819000244096</v>
      </c>
    </row>
    <row r="144" spans="1:7" x14ac:dyDescent="0.3">
      <c r="A144" s="1">
        <v>4.7333333333333334</v>
      </c>
      <c r="B144">
        <v>6.55157423019409</v>
      </c>
      <c r="C144">
        <v>6.2158122062683097</v>
      </c>
      <c r="D144">
        <v>6.2450189590454102</v>
      </c>
      <c r="E144">
        <v>6.1982660293579102</v>
      </c>
      <c r="F144">
        <v>6.6936092376709002</v>
      </c>
      <c r="G144">
        <v>6.71382713317871</v>
      </c>
    </row>
    <row r="145" spans="1:7" x14ac:dyDescent="0.3">
      <c r="A145" s="1">
        <v>4.7666666666666666</v>
      </c>
      <c r="B145">
        <v>6.5497579574584996</v>
      </c>
      <c r="C145">
        <v>6.2015719413757298</v>
      </c>
      <c r="D145">
        <v>6.2364339828491202</v>
      </c>
      <c r="E145">
        <v>6.1893210411071804</v>
      </c>
      <c r="F145">
        <v>6.6928877830505398</v>
      </c>
      <c r="G145">
        <v>6.7137880325317401</v>
      </c>
    </row>
    <row r="146" spans="1:7" x14ac:dyDescent="0.3">
      <c r="A146" s="1">
        <v>4.8</v>
      </c>
      <c r="B146">
        <v>6.5473651885986301</v>
      </c>
      <c r="C146">
        <v>6.1856589317321804</v>
      </c>
      <c r="D146">
        <v>6.2256278991699201</v>
      </c>
      <c r="E146">
        <v>6.1802678108215297</v>
      </c>
      <c r="F146">
        <v>6.6924409866332999</v>
      </c>
      <c r="G146">
        <v>6.7142181396484402</v>
      </c>
    </row>
    <row r="147" spans="1:7" x14ac:dyDescent="0.3">
      <c r="A147" s="1">
        <v>4.833333333333333</v>
      </c>
      <c r="B147">
        <v>6.5459480285644496</v>
      </c>
      <c r="C147">
        <v>6.1715998649597203</v>
      </c>
      <c r="D147">
        <v>6.2150287628173801</v>
      </c>
      <c r="E147">
        <v>6.17095994949341</v>
      </c>
      <c r="F147">
        <v>6.6930890083312997</v>
      </c>
      <c r="G147">
        <v>6.7141909599304199</v>
      </c>
    </row>
    <row r="148" spans="1:7" x14ac:dyDescent="0.3">
      <c r="A148" s="1">
        <v>4.8666666666666663</v>
      </c>
      <c r="B148">
        <v>6.5451841354370099</v>
      </c>
      <c r="C148">
        <v>6.1599597930908203</v>
      </c>
      <c r="D148">
        <v>6.2058029174804696</v>
      </c>
      <c r="E148">
        <v>6.1599311828613299</v>
      </c>
      <c r="F148">
        <v>6.6936821937561</v>
      </c>
      <c r="G148">
        <v>6.71388816833496</v>
      </c>
    </row>
    <row r="149" spans="1:7" x14ac:dyDescent="0.3">
      <c r="A149" s="1">
        <v>4.9000000000000004</v>
      </c>
      <c r="B149">
        <v>6.5440292358398402</v>
      </c>
      <c r="C149">
        <v>6.1454100608825701</v>
      </c>
      <c r="D149">
        <v>6.19693803787231</v>
      </c>
      <c r="E149">
        <v>6.1484279632568404</v>
      </c>
      <c r="F149">
        <v>6.69358205795288</v>
      </c>
      <c r="G149">
        <v>6.7133708000183097</v>
      </c>
    </row>
    <row r="150" spans="1:7" x14ac:dyDescent="0.3">
      <c r="A150" s="1">
        <v>4.9333333333333336</v>
      </c>
      <c r="B150">
        <v>6.5424919128418004</v>
      </c>
      <c r="C150">
        <v>6.1305699348449698</v>
      </c>
      <c r="D150">
        <v>6.1878919601440403</v>
      </c>
      <c r="E150">
        <v>6.1372551918029803</v>
      </c>
      <c r="F150">
        <v>6.6927061080932599</v>
      </c>
      <c r="G150">
        <v>6.7132477760314897</v>
      </c>
    </row>
    <row r="151" spans="1:7" x14ac:dyDescent="0.3">
      <c r="A151" s="1">
        <v>4.9666666666666668</v>
      </c>
      <c r="B151">
        <v>6.5415887832641602</v>
      </c>
      <c r="C151">
        <v>6.1207652091979998</v>
      </c>
      <c r="D151">
        <v>6.17911720275879</v>
      </c>
      <c r="E151">
        <v>6.1265811920165998</v>
      </c>
      <c r="F151">
        <v>6.6932339668273899</v>
      </c>
      <c r="G151">
        <v>6.7134127616882298</v>
      </c>
    </row>
    <row r="152" spans="1:7" x14ac:dyDescent="0.3">
      <c r="A152" s="1">
        <v>5</v>
      </c>
      <c r="B152">
        <v>6.5401449203491202</v>
      </c>
      <c r="C152">
        <v>6.1165208816528303</v>
      </c>
      <c r="D152">
        <v>6.1705431938171396</v>
      </c>
      <c r="E152">
        <v>6.1150341033935502</v>
      </c>
      <c r="F152">
        <v>6.6933541297912598</v>
      </c>
      <c r="G152">
        <v>6.7135601043701199</v>
      </c>
    </row>
    <row r="153" spans="1:7" x14ac:dyDescent="0.3">
      <c r="A153" s="1">
        <v>5.0333333333333332</v>
      </c>
      <c r="B153">
        <v>6.5381960868835396</v>
      </c>
      <c r="C153">
        <v>6.1094589233398402</v>
      </c>
      <c r="D153">
        <v>6.1619420051574698</v>
      </c>
      <c r="E153">
        <v>6.1026840209960902</v>
      </c>
      <c r="F153">
        <v>6.6929969787597701</v>
      </c>
      <c r="G153">
        <v>6.71323490142822</v>
      </c>
    </row>
    <row r="154" spans="1:7" x14ac:dyDescent="0.3">
      <c r="A154" s="1">
        <v>5.0666666666666664</v>
      </c>
      <c r="B154">
        <v>6.5360617637634304</v>
      </c>
      <c r="C154">
        <v>6.0953831672668501</v>
      </c>
      <c r="D154">
        <v>6.1530961990356401</v>
      </c>
      <c r="E154">
        <v>6.0884709358215297</v>
      </c>
      <c r="F154">
        <v>6.6924409866332999</v>
      </c>
      <c r="G154">
        <v>6.7133340835571298</v>
      </c>
    </row>
    <row r="155" spans="1:7" x14ac:dyDescent="0.3">
      <c r="A155" s="1">
        <v>5.0999999999999996</v>
      </c>
      <c r="B155">
        <v>6.53383493423462</v>
      </c>
      <c r="C155">
        <v>6.0782818794250497</v>
      </c>
      <c r="D155">
        <v>6.1450071334838903</v>
      </c>
      <c r="E155">
        <v>6.0736031532287598</v>
      </c>
      <c r="F155">
        <v>6.6924409866332999</v>
      </c>
      <c r="G155">
        <v>6.71423292160034</v>
      </c>
    </row>
    <row r="156" spans="1:7" x14ac:dyDescent="0.3">
      <c r="A156" s="1">
        <v>5.1333333333333337</v>
      </c>
      <c r="B156">
        <v>6.5327057838439897</v>
      </c>
      <c r="C156">
        <v>6.0628228187561</v>
      </c>
      <c r="D156">
        <v>6.1371707916259801</v>
      </c>
      <c r="E156">
        <v>6.06172800064087</v>
      </c>
      <c r="F156">
        <v>6.6924409866332999</v>
      </c>
      <c r="G156">
        <v>6.7151331901550302</v>
      </c>
    </row>
    <row r="157" spans="1:7" x14ac:dyDescent="0.3">
      <c r="A157" s="1">
        <v>5.166666666666667</v>
      </c>
      <c r="B157">
        <v>6.5312609672546396</v>
      </c>
      <c r="C157">
        <v>6.0505628585815403</v>
      </c>
      <c r="D157">
        <v>6.1289381980895996</v>
      </c>
      <c r="E157">
        <v>6.0518469810485804</v>
      </c>
      <c r="F157">
        <v>6.6924409866332999</v>
      </c>
      <c r="G157">
        <v>6.7151999473571804</v>
      </c>
    </row>
    <row r="158" spans="1:7" x14ac:dyDescent="0.3">
      <c r="A158" s="1">
        <v>5.2</v>
      </c>
      <c r="B158">
        <v>6.5297598838806197</v>
      </c>
      <c r="C158">
        <v>6.0389299392700204</v>
      </c>
      <c r="D158">
        <v>6.1175088882446298</v>
      </c>
      <c r="E158">
        <v>6.0411281585693404</v>
      </c>
      <c r="F158">
        <v>6.6932621002197301</v>
      </c>
      <c r="G158">
        <v>6.7151999473571804</v>
      </c>
    </row>
    <row r="159" spans="1:7" x14ac:dyDescent="0.3">
      <c r="A159" s="1">
        <v>5.2333333333333334</v>
      </c>
      <c r="B159">
        <v>6.5285391807556197</v>
      </c>
      <c r="C159">
        <v>6.0261349678039604</v>
      </c>
      <c r="D159">
        <v>6.10439205169678</v>
      </c>
      <c r="E159">
        <v>6.0269060134887704</v>
      </c>
      <c r="F159">
        <v>6.6941390037536603</v>
      </c>
      <c r="G159">
        <v>6.7151999473571804</v>
      </c>
    </row>
    <row r="160" spans="1:7" x14ac:dyDescent="0.3">
      <c r="A160" s="1">
        <v>5.2666666666666666</v>
      </c>
      <c r="B160">
        <v>6.5273370742797896</v>
      </c>
      <c r="C160">
        <v>6.0128412246704102</v>
      </c>
      <c r="D160">
        <v>6.0894250869751003</v>
      </c>
      <c r="E160">
        <v>6.0125098228454599</v>
      </c>
      <c r="F160">
        <v>6.6946320533752397</v>
      </c>
      <c r="G160">
        <v>6.7151999473571804</v>
      </c>
    </row>
    <row r="161" spans="1:7" x14ac:dyDescent="0.3">
      <c r="A161" s="1">
        <v>5.3</v>
      </c>
      <c r="B161">
        <v>6.5255031585693404</v>
      </c>
      <c r="C161">
        <v>6.0012001991271999</v>
      </c>
      <c r="D161">
        <v>6.0723819732665998</v>
      </c>
      <c r="E161">
        <v>5.9997892379760698</v>
      </c>
      <c r="F161">
        <v>6.6943311691284197</v>
      </c>
      <c r="G161">
        <v>6.7151999473571804</v>
      </c>
    </row>
    <row r="162" spans="1:7" x14ac:dyDescent="0.3">
      <c r="A162" s="1">
        <v>5.333333333333333</v>
      </c>
      <c r="B162">
        <v>6.5235562324523899</v>
      </c>
      <c r="C162">
        <v>5.99047803878784</v>
      </c>
      <c r="D162">
        <v>6.0540199279785201</v>
      </c>
      <c r="E162">
        <v>5.9883151054382298</v>
      </c>
      <c r="F162">
        <v>6.6934537887573198</v>
      </c>
      <c r="G162">
        <v>6.71488380432129</v>
      </c>
    </row>
    <row r="163" spans="1:7" x14ac:dyDescent="0.3">
      <c r="A163" s="1">
        <v>5.3666666666666663</v>
      </c>
      <c r="B163">
        <v>6.52250099182129</v>
      </c>
      <c r="C163">
        <v>5.9789810180664098</v>
      </c>
      <c r="D163">
        <v>6.0385022163391104</v>
      </c>
      <c r="E163">
        <v>5.97668504714966</v>
      </c>
      <c r="F163">
        <v>6.69268798828125</v>
      </c>
      <c r="G163">
        <v>6.7147879600524902</v>
      </c>
    </row>
    <row r="164" spans="1:7" x14ac:dyDescent="0.3">
      <c r="A164" s="1">
        <v>5.4</v>
      </c>
      <c r="B164">
        <v>6.5211210250854501</v>
      </c>
      <c r="C164">
        <v>5.96547603607178</v>
      </c>
      <c r="D164">
        <v>6.02589988708496</v>
      </c>
      <c r="E164">
        <v>5.9653840065002397</v>
      </c>
      <c r="F164">
        <v>6.6929149627685502</v>
      </c>
      <c r="G164">
        <v>6.7147879600524902</v>
      </c>
    </row>
    <row r="165" spans="1:7" x14ac:dyDescent="0.3">
      <c r="A165" s="1">
        <v>5.4333333333333336</v>
      </c>
      <c r="B165">
        <v>6.5196971893310502</v>
      </c>
      <c r="C165">
        <v>5.9516901969909703</v>
      </c>
      <c r="D165">
        <v>6.0122880935668901</v>
      </c>
      <c r="E165">
        <v>5.9534459114074698</v>
      </c>
      <c r="F165">
        <v>6.6929149627685502</v>
      </c>
      <c r="G165">
        <v>6.7147498130798304</v>
      </c>
    </row>
    <row r="166" spans="1:7" x14ac:dyDescent="0.3">
      <c r="A166" s="1">
        <v>5.4666666666666668</v>
      </c>
      <c r="B166">
        <v>6.5183649063110396</v>
      </c>
      <c r="C166">
        <v>5.9356241226196298</v>
      </c>
      <c r="D166">
        <v>5.9973502159118697</v>
      </c>
      <c r="E166">
        <v>5.9409441947937003</v>
      </c>
      <c r="F166">
        <v>6.6924409866332999</v>
      </c>
      <c r="G166">
        <v>6.7146539688110396</v>
      </c>
    </row>
    <row r="167" spans="1:7" x14ac:dyDescent="0.3">
      <c r="A167" s="1">
        <v>5.5</v>
      </c>
      <c r="B167">
        <v>6.5165572166442898</v>
      </c>
      <c r="C167">
        <v>5.9177579879760698</v>
      </c>
      <c r="D167">
        <v>5.9848198890686</v>
      </c>
      <c r="E167">
        <v>5.9268121719360396</v>
      </c>
      <c r="F167">
        <v>6.6924409866332999</v>
      </c>
      <c r="G167">
        <v>6.7142629623413104</v>
      </c>
    </row>
    <row r="168" spans="1:7" x14ac:dyDescent="0.3">
      <c r="A168" s="1">
        <v>5.5333333333333332</v>
      </c>
      <c r="B168">
        <v>6.51495409011841</v>
      </c>
      <c r="C168">
        <v>5.9021911621093803</v>
      </c>
      <c r="D168">
        <v>5.9766678810119602</v>
      </c>
      <c r="E168">
        <v>5.9138898849487296</v>
      </c>
      <c r="F168">
        <v>6.6924409866332999</v>
      </c>
      <c r="G168">
        <v>6.7138700485229501</v>
      </c>
    </row>
    <row r="169" spans="1:7" x14ac:dyDescent="0.3">
      <c r="A169" s="1">
        <v>5.5666666666666664</v>
      </c>
      <c r="B169">
        <v>6.5137891769409197</v>
      </c>
      <c r="C169">
        <v>5.8892588615417498</v>
      </c>
      <c r="D169">
        <v>5.9680109024047896</v>
      </c>
      <c r="E169">
        <v>5.9007320404052699</v>
      </c>
      <c r="F169">
        <v>6.6924409866332999</v>
      </c>
      <c r="G169">
        <v>6.7138009071350098</v>
      </c>
    </row>
    <row r="170" spans="1:7" x14ac:dyDescent="0.3">
      <c r="A170" s="1">
        <v>5.6</v>
      </c>
      <c r="B170">
        <v>6.5126891136169398</v>
      </c>
      <c r="C170">
        <v>5.8771910667419398</v>
      </c>
      <c r="D170">
        <v>5.9571242332458496</v>
      </c>
      <c r="E170">
        <v>5.8889021873474103</v>
      </c>
      <c r="F170">
        <v>6.6924409866332999</v>
      </c>
      <c r="G170">
        <v>6.7143979072570801</v>
      </c>
    </row>
    <row r="171" spans="1:7" x14ac:dyDescent="0.3">
      <c r="A171" s="1">
        <v>5.6333333333333337</v>
      </c>
      <c r="B171">
        <v>6.5109381675720197</v>
      </c>
      <c r="C171">
        <v>5.8656501770019496</v>
      </c>
      <c r="D171">
        <v>5.9457941055297896</v>
      </c>
      <c r="E171">
        <v>5.8753180503845197</v>
      </c>
      <c r="F171">
        <v>6.6924409866332999</v>
      </c>
      <c r="G171">
        <v>6.7138710021972701</v>
      </c>
    </row>
    <row r="172" spans="1:7" x14ac:dyDescent="0.3">
      <c r="A172" s="1">
        <v>5.666666666666667</v>
      </c>
      <c r="B172">
        <v>6.5095047950744602</v>
      </c>
      <c r="C172">
        <v>5.8514909744262704</v>
      </c>
      <c r="D172">
        <v>5.9329547882080096</v>
      </c>
      <c r="E172">
        <v>5.8598051071167001</v>
      </c>
      <c r="F172">
        <v>6.6924409866332999</v>
      </c>
      <c r="G172">
        <v>6.71395015716553</v>
      </c>
    </row>
    <row r="173" spans="1:7" x14ac:dyDescent="0.3">
      <c r="A173" s="1">
        <v>5.7</v>
      </c>
      <c r="B173">
        <v>6.5082092285156303</v>
      </c>
      <c r="C173">
        <v>5.8374958038330096</v>
      </c>
      <c r="D173">
        <v>5.9181098937988299</v>
      </c>
      <c r="E173">
        <v>5.8427248001098597</v>
      </c>
      <c r="F173">
        <v>6.6924409866332999</v>
      </c>
      <c r="G173">
        <v>6.7147030830383301</v>
      </c>
    </row>
    <row r="174" spans="1:7" x14ac:dyDescent="0.3">
      <c r="A174" s="1">
        <v>5.7333333333333334</v>
      </c>
      <c r="B174">
        <v>6.5066871643066397</v>
      </c>
      <c r="C174">
        <v>5.8251190185546902</v>
      </c>
      <c r="D174">
        <v>5.9031701087951696</v>
      </c>
      <c r="E174">
        <v>5.8263912200927699</v>
      </c>
      <c r="F174">
        <v>6.6924409866332999</v>
      </c>
      <c r="G174">
        <v>6.7150440216064498</v>
      </c>
    </row>
    <row r="175" spans="1:7" x14ac:dyDescent="0.3">
      <c r="A175" s="1">
        <v>5.7666666666666666</v>
      </c>
      <c r="B175">
        <v>6.5056228637695304</v>
      </c>
      <c r="C175">
        <v>5.8130149841308603</v>
      </c>
      <c r="D175">
        <v>5.8918771743774396</v>
      </c>
      <c r="E175">
        <v>5.8099651336669904</v>
      </c>
      <c r="F175">
        <v>6.6924409866332999</v>
      </c>
      <c r="G175">
        <v>6.7147850990295401</v>
      </c>
    </row>
    <row r="176" spans="1:7" x14ac:dyDescent="0.3">
      <c r="A176" s="1">
        <v>5.8</v>
      </c>
      <c r="B176">
        <v>6.5040030479431197</v>
      </c>
      <c r="C176">
        <v>5.7991747856140101</v>
      </c>
      <c r="D176">
        <v>5.8818831443786603</v>
      </c>
      <c r="E176">
        <v>5.7920207977294904</v>
      </c>
      <c r="F176">
        <v>6.6924409866332999</v>
      </c>
      <c r="G176">
        <v>6.7147850990295401</v>
      </c>
    </row>
    <row r="177" spans="1:7" x14ac:dyDescent="0.3">
      <c r="A177" s="1">
        <v>5.833333333333333</v>
      </c>
      <c r="B177">
        <v>6.5022788047790501</v>
      </c>
      <c r="C177">
        <v>5.7840881347656303</v>
      </c>
      <c r="D177">
        <v>5.87074518203735</v>
      </c>
      <c r="E177">
        <v>5.7749609947204599</v>
      </c>
      <c r="F177">
        <v>6.6924409866332999</v>
      </c>
      <c r="G177">
        <v>6.7151999473571804</v>
      </c>
    </row>
    <row r="178" spans="1:7" x14ac:dyDescent="0.3">
      <c r="A178" s="1">
        <v>5.8666666666666663</v>
      </c>
      <c r="B178">
        <v>6.5006017684936497</v>
      </c>
      <c r="C178">
        <v>5.76857614517212</v>
      </c>
      <c r="D178">
        <v>5.8588418960571298</v>
      </c>
      <c r="E178">
        <v>5.7594981193542498</v>
      </c>
      <c r="F178">
        <v>6.6924409866332999</v>
      </c>
      <c r="G178">
        <v>6.7151999473571804</v>
      </c>
    </row>
    <row r="179" spans="1:7" x14ac:dyDescent="0.3">
      <c r="A179" s="1">
        <v>5.9</v>
      </c>
      <c r="B179">
        <v>6.4994192123413104</v>
      </c>
      <c r="C179">
        <v>5.7527642250061</v>
      </c>
      <c r="D179">
        <v>5.8470621109008798</v>
      </c>
      <c r="E179">
        <v>5.7451848983764604</v>
      </c>
      <c r="F179">
        <v>6.6924409866332999</v>
      </c>
      <c r="G179">
        <v>6.7151999473571804</v>
      </c>
    </row>
    <row r="180" spans="1:7" x14ac:dyDescent="0.3">
      <c r="A180" s="1">
        <v>5.9333333333333336</v>
      </c>
      <c r="B180">
        <v>6.4982829093933097</v>
      </c>
      <c r="C180">
        <v>5.7361159324645996</v>
      </c>
      <c r="D180">
        <v>5.83437299728394</v>
      </c>
      <c r="E180">
        <v>5.73004102706909</v>
      </c>
      <c r="F180">
        <v>6.6924409866332999</v>
      </c>
      <c r="G180">
        <v>6.7151999473571804</v>
      </c>
    </row>
    <row r="181" spans="1:7" x14ac:dyDescent="0.3">
      <c r="A181" s="1">
        <v>5.9666666666666668</v>
      </c>
      <c r="B181">
        <v>6.4972481727600098</v>
      </c>
      <c r="C181">
        <v>5.7200951576232901</v>
      </c>
      <c r="D181">
        <v>5.8213329315185502</v>
      </c>
      <c r="E181">
        <v>5.7138791084289604</v>
      </c>
      <c r="F181">
        <v>6.6924409866332999</v>
      </c>
      <c r="G181">
        <v>6.7151999473571804</v>
      </c>
    </row>
    <row r="182" spans="1:7" x14ac:dyDescent="0.3">
      <c r="A182" s="1">
        <v>6</v>
      </c>
      <c r="B182">
        <v>6.4955620765686</v>
      </c>
      <c r="C182">
        <v>5.7053370475768999</v>
      </c>
      <c r="D182">
        <v>5.8100252151489302</v>
      </c>
      <c r="E182">
        <v>5.6974520683288601</v>
      </c>
      <c r="F182">
        <v>6.6917910575866699</v>
      </c>
      <c r="G182">
        <v>6.7151999473571804</v>
      </c>
    </row>
    <row r="183" spans="1:7" x14ac:dyDescent="0.3">
      <c r="A183" s="1">
        <v>6.0333333333333332</v>
      </c>
      <c r="B183">
        <v>6.4933900833129901</v>
      </c>
      <c r="C183">
        <v>5.6904420852661097</v>
      </c>
      <c r="D183">
        <v>5.7989468574523899</v>
      </c>
      <c r="E183">
        <v>5.6806230545043901</v>
      </c>
      <c r="F183">
        <v>6.6909132003784197</v>
      </c>
      <c r="G183">
        <v>6.7150411605834996</v>
      </c>
    </row>
    <row r="184" spans="1:7" x14ac:dyDescent="0.3">
      <c r="A184" s="1">
        <v>6.0666666666666664</v>
      </c>
      <c r="B184">
        <v>6.4909839630126998</v>
      </c>
      <c r="C184">
        <v>5.6739392280578604</v>
      </c>
      <c r="D184">
        <v>5.78721380233765</v>
      </c>
      <c r="E184">
        <v>5.6641402244567898</v>
      </c>
      <c r="F184">
        <v>6.69024610519409</v>
      </c>
      <c r="G184">
        <v>6.7150411605834996</v>
      </c>
    </row>
    <row r="185" spans="1:7" x14ac:dyDescent="0.3">
      <c r="A185" s="1">
        <v>6.1</v>
      </c>
      <c r="B185">
        <v>6.4887571334838903</v>
      </c>
      <c r="C185">
        <v>5.6606349945068404</v>
      </c>
      <c r="D185">
        <v>5.7746648788452104</v>
      </c>
      <c r="E185">
        <v>5.6478238105773899</v>
      </c>
      <c r="F185">
        <v>6.69024610519409</v>
      </c>
      <c r="G185">
        <v>6.7151999473571804</v>
      </c>
    </row>
    <row r="186" spans="1:7" x14ac:dyDescent="0.3">
      <c r="A186" s="1">
        <v>6.1333333333333337</v>
      </c>
      <c r="B186">
        <v>6.4877238273620597</v>
      </c>
      <c r="C186">
        <v>5.65000200271606</v>
      </c>
      <c r="D186">
        <v>5.7639322280883798</v>
      </c>
      <c r="E186">
        <v>5.6306810379028303</v>
      </c>
      <c r="F186">
        <v>6.69024610519409</v>
      </c>
      <c r="G186">
        <v>6.7151999473571804</v>
      </c>
    </row>
    <row r="187" spans="1:7" x14ac:dyDescent="0.3">
      <c r="A187" s="1">
        <v>6.166666666666667</v>
      </c>
      <c r="B187">
        <v>6.4862618446350098</v>
      </c>
      <c r="C187">
        <v>5.64113092422485</v>
      </c>
      <c r="D187">
        <v>5.7529540061950701</v>
      </c>
      <c r="E187">
        <v>5.6120309829711896</v>
      </c>
      <c r="F187">
        <v>6.69024610519409</v>
      </c>
      <c r="G187">
        <v>6.7151999473571804</v>
      </c>
    </row>
    <row r="188" spans="1:7" x14ac:dyDescent="0.3">
      <c r="A188" s="1">
        <v>6.2</v>
      </c>
      <c r="B188">
        <v>6.4846310615539604</v>
      </c>
      <c r="C188">
        <v>5.6311349868774396</v>
      </c>
      <c r="D188">
        <v>5.7398600578308097</v>
      </c>
      <c r="E188">
        <v>5.59287786483765</v>
      </c>
      <c r="F188">
        <v>6.69024610519409</v>
      </c>
      <c r="G188">
        <v>6.7150411605834996</v>
      </c>
    </row>
    <row r="189" spans="1:7" x14ac:dyDescent="0.3">
      <c r="A189" s="1">
        <v>6.2333333333333334</v>
      </c>
      <c r="B189">
        <v>6.4832038879394496</v>
      </c>
      <c r="C189">
        <v>5.6211748123168901</v>
      </c>
      <c r="D189">
        <v>5.7258210182189897</v>
      </c>
      <c r="E189">
        <v>5.5725607872009304</v>
      </c>
      <c r="F189">
        <v>6.69024610519409</v>
      </c>
      <c r="G189">
        <v>6.7147130966186497</v>
      </c>
    </row>
    <row r="190" spans="1:7" x14ac:dyDescent="0.3">
      <c r="A190" s="1">
        <v>6.2666666666666666</v>
      </c>
      <c r="B190">
        <v>6.48183393478394</v>
      </c>
      <c r="C190">
        <v>5.6061358451843297</v>
      </c>
      <c r="D190">
        <v>5.7166180610656703</v>
      </c>
      <c r="E190">
        <v>5.5535511970520002</v>
      </c>
      <c r="F190">
        <v>6.69024610519409</v>
      </c>
      <c r="G190">
        <v>6.7147130966186497</v>
      </c>
    </row>
    <row r="191" spans="1:7" x14ac:dyDescent="0.3">
      <c r="A191" s="1">
        <v>6.3</v>
      </c>
      <c r="B191">
        <v>6.4801950454711896</v>
      </c>
      <c r="C191">
        <v>5.5886058807373002</v>
      </c>
      <c r="D191">
        <v>5.7070760726928702</v>
      </c>
      <c r="E191">
        <v>5.5368328094482404</v>
      </c>
      <c r="F191">
        <v>6.69024610519409</v>
      </c>
      <c r="G191">
        <v>6.7151999473571804</v>
      </c>
    </row>
    <row r="192" spans="1:7" x14ac:dyDescent="0.3">
      <c r="A192" s="1">
        <v>6.333333333333333</v>
      </c>
      <c r="B192">
        <v>6.4789099693298304</v>
      </c>
      <c r="C192">
        <v>5.5706038475036603</v>
      </c>
      <c r="D192">
        <v>5.6939601898193404</v>
      </c>
      <c r="E192">
        <v>5.5204720497131303</v>
      </c>
      <c r="F192">
        <v>6.6899900436401403</v>
      </c>
      <c r="G192">
        <v>6.7151999473571804</v>
      </c>
    </row>
    <row r="193" spans="1:7" x14ac:dyDescent="0.3">
      <c r="A193" s="1">
        <v>6.3666666666666663</v>
      </c>
      <c r="B193">
        <v>6.4774188995361301</v>
      </c>
      <c r="C193">
        <v>5.5556640625</v>
      </c>
      <c r="D193">
        <v>5.6790099143981898</v>
      </c>
      <c r="E193">
        <v>5.5050950050354004</v>
      </c>
      <c r="F193">
        <v>6.6892118453979501</v>
      </c>
      <c r="G193">
        <v>6.7147598266601598</v>
      </c>
    </row>
    <row r="194" spans="1:7" x14ac:dyDescent="0.3">
      <c r="A194" s="1">
        <v>6.4</v>
      </c>
      <c r="B194">
        <v>6.4758620262145996</v>
      </c>
      <c r="C194">
        <v>5.54408502578735</v>
      </c>
      <c r="D194">
        <v>5.6682629585266104</v>
      </c>
      <c r="E194">
        <v>5.4903869628906303</v>
      </c>
      <c r="F194">
        <v>6.6885080337524396</v>
      </c>
      <c r="G194">
        <v>6.7147321701049796</v>
      </c>
    </row>
    <row r="195" spans="1:7" x14ac:dyDescent="0.3">
      <c r="A195" s="1">
        <v>6.4333333333333336</v>
      </c>
      <c r="B195">
        <v>6.4748067855834996</v>
      </c>
      <c r="C195">
        <v>5.5363788604736301</v>
      </c>
      <c r="D195">
        <v>5.6605658531189</v>
      </c>
      <c r="E195">
        <v>5.4767761230468803</v>
      </c>
      <c r="F195">
        <v>6.68804979324341</v>
      </c>
      <c r="G195">
        <v>6.7147321701049796</v>
      </c>
    </row>
    <row r="196" spans="1:7" x14ac:dyDescent="0.3">
      <c r="A196" s="1">
        <v>6.4666666666666668</v>
      </c>
      <c r="B196">
        <v>6.4747509956359899</v>
      </c>
      <c r="C196">
        <v>5.5274930000305202</v>
      </c>
      <c r="D196">
        <v>5.6525688171386701</v>
      </c>
      <c r="E196">
        <v>5.46372413635254</v>
      </c>
      <c r="F196">
        <v>6.6872267723083496</v>
      </c>
      <c r="G196">
        <v>6.7151999473571804</v>
      </c>
    </row>
    <row r="197" spans="1:7" x14ac:dyDescent="0.3">
      <c r="A197" s="1">
        <v>6.5</v>
      </c>
      <c r="B197">
        <v>6.4732041358947798</v>
      </c>
      <c r="C197">
        <v>5.5157699584960902</v>
      </c>
      <c r="D197">
        <v>5.64127492904663</v>
      </c>
      <c r="E197">
        <v>5.4499201774597203</v>
      </c>
      <c r="F197">
        <v>6.6872091293334996</v>
      </c>
      <c r="G197">
        <v>6.7151999473571804</v>
      </c>
    </row>
    <row r="198" spans="1:7" x14ac:dyDescent="0.3">
      <c r="A198" s="1">
        <v>6.5333333333333332</v>
      </c>
      <c r="B198">
        <v>6.4715380668640101</v>
      </c>
      <c r="C198">
        <v>5.50217485427856</v>
      </c>
      <c r="D198">
        <v>5.6282467842102104</v>
      </c>
      <c r="E198">
        <v>5.4349570274353001</v>
      </c>
      <c r="F198">
        <v>6.6875557899475098</v>
      </c>
      <c r="G198">
        <v>6.7151999473571804</v>
      </c>
    </row>
    <row r="199" spans="1:7" x14ac:dyDescent="0.3">
      <c r="A199" s="1">
        <v>6.5666666666666664</v>
      </c>
      <c r="B199">
        <v>6.4699258804321298</v>
      </c>
      <c r="C199">
        <v>5.4907341003418004</v>
      </c>
      <c r="D199">
        <v>5.6162810325622603</v>
      </c>
      <c r="E199">
        <v>5.4204440116882298</v>
      </c>
      <c r="F199">
        <v>6.6871352195739702</v>
      </c>
      <c r="G199">
        <v>6.7151999473571804</v>
      </c>
    </row>
    <row r="200" spans="1:7" x14ac:dyDescent="0.3">
      <c r="A200" s="1">
        <v>6.6</v>
      </c>
      <c r="B200">
        <v>6.4684619903564498</v>
      </c>
      <c r="C200">
        <v>5.4812917709350604</v>
      </c>
      <c r="D200">
        <v>5.6070041656494096</v>
      </c>
      <c r="E200">
        <v>5.4080400466918901</v>
      </c>
      <c r="F200">
        <v>6.68625783920288</v>
      </c>
      <c r="G200">
        <v>6.7151999473571804</v>
      </c>
    </row>
    <row r="201" spans="1:7" x14ac:dyDescent="0.3">
      <c r="A201" s="1">
        <v>6.6333333333333337</v>
      </c>
      <c r="B201">
        <v>6.4671101570129403</v>
      </c>
      <c r="C201">
        <v>5.47108697891235</v>
      </c>
      <c r="D201">
        <v>5.5977830886840803</v>
      </c>
      <c r="E201">
        <v>5.3977417945861799</v>
      </c>
      <c r="F201">
        <v>6.6858549118042001</v>
      </c>
      <c r="G201">
        <v>6.7151999473571804</v>
      </c>
    </row>
    <row r="202" spans="1:7" x14ac:dyDescent="0.3">
      <c r="A202" s="1">
        <v>6.666666666666667</v>
      </c>
      <c r="B202">
        <v>6.46606492996216</v>
      </c>
      <c r="C202">
        <v>5.4594821929931596</v>
      </c>
      <c r="D202">
        <v>5.5862579345703098</v>
      </c>
      <c r="E202">
        <v>5.3889408111572301</v>
      </c>
      <c r="F202">
        <v>6.6853351593017596</v>
      </c>
      <c r="G202">
        <v>6.7151999473571804</v>
      </c>
    </row>
    <row r="203" spans="1:7" x14ac:dyDescent="0.3">
      <c r="A203" s="1">
        <v>6.7</v>
      </c>
      <c r="B203">
        <v>6.4647622108459499</v>
      </c>
      <c r="C203">
        <v>5.4471402168273899</v>
      </c>
      <c r="D203">
        <v>5.5753197669982901</v>
      </c>
      <c r="E203">
        <v>5.3817901611328098</v>
      </c>
      <c r="F203">
        <v>6.6844577789306596</v>
      </c>
      <c r="G203">
        <v>6.7151999473571804</v>
      </c>
    </row>
    <row r="204" spans="1:7" x14ac:dyDescent="0.3">
      <c r="A204" s="1">
        <v>6.7333333333333334</v>
      </c>
      <c r="B204">
        <v>6.4636650085449201</v>
      </c>
      <c r="C204">
        <v>5.4365887641906703</v>
      </c>
      <c r="D204">
        <v>5.5638079643249503</v>
      </c>
      <c r="E204">
        <v>5.37520408630371</v>
      </c>
      <c r="F204">
        <v>6.6836638450622603</v>
      </c>
      <c r="G204">
        <v>6.7151999473571804</v>
      </c>
    </row>
    <row r="205" spans="1:7" x14ac:dyDescent="0.3">
      <c r="A205" s="1">
        <v>6.7666666666666666</v>
      </c>
      <c r="B205">
        <v>6.4618759155273402</v>
      </c>
      <c r="C205">
        <v>5.4272570610046396</v>
      </c>
      <c r="D205">
        <v>5.5515060424804696</v>
      </c>
      <c r="E205">
        <v>5.3697972297668501</v>
      </c>
      <c r="F205">
        <v>6.6836638450622603</v>
      </c>
      <c r="G205">
        <v>6.7151999473571804</v>
      </c>
    </row>
    <row r="206" spans="1:7" x14ac:dyDescent="0.3">
      <c r="A206" s="1">
        <v>6.8</v>
      </c>
      <c r="B206">
        <v>6.4604301452636701</v>
      </c>
      <c r="C206">
        <v>5.4156250953674299</v>
      </c>
      <c r="D206">
        <v>5.5394411087036097</v>
      </c>
      <c r="E206">
        <v>5.3645968437194798</v>
      </c>
      <c r="F206">
        <v>6.6836638450622603</v>
      </c>
      <c r="G206">
        <v>6.7151999473571804</v>
      </c>
    </row>
    <row r="207" spans="1:7" x14ac:dyDescent="0.3">
      <c r="A207" s="1">
        <v>6.833333333333333</v>
      </c>
      <c r="B207">
        <v>6.4588351249694798</v>
      </c>
      <c r="C207">
        <v>5.40271091461182</v>
      </c>
      <c r="D207">
        <v>5.5284099578857404</v>
      </c>
      <c r="E207">
        <v>5.3585557937622097</v>
      </c>
      <c r="F207">
        <v>6.6830239295959499</v>
      </c>
      <c r="G207">
        <v>6.7151999473571804</v>
      </c>
    </row>
    <row r="208" spans="1:7" x14ac:dyDescent="0.3">
      <c r="A208" s="1">
        <v>6.8666666666666663</v>
      </c>
      <c r="B208">
        <v>6.4570641517639196</v>
      </c>
      <c r="C208">
        <v>5.3895888328552202</v>
      </c>
      <c r="D208">
        <v>5.5174140930175799</v>
      </c>
      <c r="E208">
        <v>5.3521618843078604</v>
      </c>
      <c r="F208">
        <v>6.6821460723876998</v>
      </c>
      <c r="G208">
        <v>6.7151999473571804</v>
      </c>
    </row>
    <row r="209" spans="1:7" x14ac:dyDescent="0.3">
      <c r="A209" s="1">
        <v>6.9</v>
      </c>
      <c r="B209">
        <v>6.4550709724426296</v>
      </c>
      <c r="C209">
        <v>5.3778381347656303</v>
      </c>
      <c r="D209">
        <v>5.50866794586182</v>
      </c>
      <c r="E209">
        <v>5.3463268280029297</v>
      </c>
      <c r="F209">
        <v>6.6807122230529803</v>
      </c>
      <c r="G209">
        <v>6.7151999473571804</v>
      </c>
    </row>
    <row r="210" spans="1:7" x14ac:dyDescent="0.3">
      <c r="A210" s="1">
        <v>6.9333333333333336</v>
      </c>
      <c r="B210">
        <v>6.4533739089965803</v>
      </c>
      <c r="C210">
        <v>5.3670511245727504</v>
      </c>
      <c r="D210">
        <v>5.5011801719665501</v>
      </c>
      <c r="E210">
        <v>5.3388900756835902</v>
      </c>
      <c r="F210">
        <v>6.6798357963562003</v>
      </c>
      <c r="G210">
        <v>6.7151999473571804</v>
      </c>
    </row>
    <row r="211" spans="1:7" x14ac:dyDescent="0.3">
      <c r="A211" s="1">
        <v>6.9666666666666668</v>
      </c>
      <c r="B211">
        <v>6.4507198333740199</v>
      </c>
      <c r="C211">
        <v>5.3561201095581099</v>
      </c>
      <c r="D211">
        <v>5.4921030998229998</v>
      </c>
      <c r="E211">
        <v>5.3305168151855504</v>
      </c>
      <c r="F211">
        <v>6.6792788505554199</v>
      </c>
      <c r="G211">
        <v>6.7151999473571804</v>
      </c>
    </row>
    <row r="212" spans="1:7" x14ac:dyDescent="0.3">
      <c r="A212" s="1">
        <v>7</v>
      </c>
      <c r="B212">
        <v>6.4481401443481401</v>
      </c>
      <c r="C212">
        <v>5.3458318710327104</v>
      </c>
      <c r="D212">
        <v>5.4802341461181596</v>
      </c>
      <c r="E212">
        <v>5.3249168395996103</v>
      </c>
      <c r="F212">
        <v>6.6792788505554199</v>
      </c>
      <c r="G212">
        <v>6.7151999473571804</v>
      </c>
    </row>
    <row r="213" spans="1:7" x14ac:dyDescent="0.3">
      <c r="A213" s="1">
        <v>7.0333333333333332</v>
      </c>
      <c r="B213">
        <v>6.44722700119019</v>
      </c>
      <c r="C213">
        <v>5.3355088233947798</v>
      </c>
      <c r="D213">
        <v>5.4683737754821804</v>
      </c>
      <c r="E213">
        <v>5.3206691741943404</v>
      </c>
      <c r="F213">
        <v>6.6791329383850098</v>
      </c>
      <c r="G213">
        <v>6.7151999473571804</v>
      </c>
    </row>
    <row r="214" spans="1:7" x14ac:dyDescent="0.3">
      <c r="A214" s="1">
        <v>7.0666666666666664</v>
      </c>
      <c r="B214">
        <v>6.4465570449829102</v>
      </c>
      <c r="C214">
        <v>5.3248138427734402</v>
      </c>
      <c r="D214">
        <v>5.4583048820495597</v>
      </c>
      <c r="E214">
        <v>5.3140230178832999</v>
      </c>
      <c r="F214">
        <v>6.6782550811767596</v>
      </c>
      <c r="G214">
        <v>6.7151999473571804</v>
      </c>
    </row>
    <row r="215" spans="1:7" x14ac:dyDescent="0.3">
      <c r="A215" s="1">
        <v>7.1</v>
      </c>
      <c r="B215">
        <v>6.4447269439697301</v>
      </c>
      <c r="C215">
        <v>5.3131170272827104</v>
      </c>
      <c r="D215">
        <v>5.4459710121154803</v>
      </c>
      <c r="E215">
        <v>5.3048610687255904</v>
      </c>
      <c r="F215">
        <v>6.6773772239685103</v>
      </c>
      <c r="G215">
        <v>6.7151999473571804</v>
      </c>
    </row>
    <row r="216" spans="1:7" x14ac:dyDescent="0.3">
      <c r="A216" s="1">
        <v>7.1333333333333337</v>
      </c>
      <c r="B216">
        <v>6.4428901672363299</v>
      </c>
      <c r="C216">
        <v>5.29994916915894</v>
      </c>
      <c r="D216">
        <v>5.4319348335266104</v>
      </c>
      <c r="E216">
        <v>5.29599905014038</v>
      </c>
      <c r="F216">
        <v>6.6770291328430202</v>
      </c>
      <c r="G216">
        <v>6.7151999473571804</v>
      </c>
    </row>
    <row r="217" spans="1:7" x14ac:dyDescent="0.3">
      <c r="A217" s="1">
        <v>7.166666666666667</v>
      </c>
      <c r="B217">
        <v>6.4414558410644496</v>
      </c>
      <c r="C217">
        <v>5.2871360778808603</v>
      </c>
      <c r="D217">
        <v>5.42018795013428</v>
      </c>
      <c r="E217">
        <v>5.2871580123901403</v>
      </c>
      <c r="F217">
        <v>6.6761531829834002</v>
      </c>
      <c r="G217">
        <v>6.7151999473571804</v>
      </c>
    </row>
    <row r="218" spans="1:7" x14ac:dyDescent="0.3">
      <c r="A218" s="1">
        <v>7.2</v>
      </c>
      <c r="B218">
        <v>6.4402551651001003</v>
      </c>
      <c r="C218">
        <v>5.2746767997741699</v>
      </c>
      <c r="D218">
        <v>5.4112801551818803</v>
      </c>
      <c r="E218">
        <v>5.2783942222595197</v>
      </c>
      <c r="F218">
        <v>6.67503118515015</v>
      </c>
      <c r="G218">
        <v>6.7151999473571804</v>
      </c>
    </row>
    <row r="219" spans="1:7" x14ac:dyDescent="0.3">
      <c r="A219" s="1">
        <v>7.2333333333333334</v>
      </c>
      <c r="B219">
        <v>6.4390158653259304</v>
      </c>
      <c r="C219">
        <v>5.2634358406066903</v>
      </c>
      <c r="D219">
        <v>5.4002089500427202</v>
      </c>
      <c r="E219">
        <v>5.2673702239990199</v>
      </c>
      <c r="F219">
        <v>6.6741809844970703</v>
      </c>
      <c r="G219">
        <v>6.7151999473571804</v>
      </c>
    </row>
    <row r="220" spans="1:7" x14ac:dyDescent="0.3">
      <c r="A220" s="1">
        <v>7.2666666666666666</v>
      </c>
      <c r="B220">
        <v>6.43709516525269</v>
      </c>
      <c r="C220">
        <v>5.2539491653442401</v>
      </c>
      <c r="D220">
        <v>5.3867559432983398</v>
      </c>
      <c r="E220">
        <v>5.2559189796447798</v>
      </c>
      <c r="F220">
        <v>6.6733031272888201</v>
      </c>
      <c r="G220">
        <v>6.7151999473571804</v>
      </c>
    </row>
    <row r="221" spans="1:7" x14ac:dyDescent="0.3">
      <c r="A221" s="1">
        <v>7.3</v>
      </c>
      <c r="B221">
        <v>6.4361262321472203</v>
      </c>
      <c r="C221">
        <v>5.2443699836731001</v>
      </c>
      <c r="D221">
        <v>5.3719749450683603</v>
      </c>
      <c r="E221">
        <v>5.2441148757934597</v>
      </c>
      <c r="F221">
        <v>6.6727719306945801</v>
      </c>
      <c r="G221">
        <v>6.7151999473571804</v>
      </c>
    </row>
    <row r="222" spans="1:7" x14ac:dyDescent="0.3">
      <c r="A222" s="1">
        <v>7.333333333333333</v>
      </c>
      <c r="B222">
        <v>6.4349322319030797</v>
      </c>
      <c r="C222">
        <v>5.2322468757629403</v>
      </c>
      <c r="D222">
        <v>5.3580198287963903</v>
      </c>
      <c r="E222">
        <v>5.2336778640747097</v>
      </c>
      <c r="F222">
        <v>6.6726989746093803</v>
      </c>
      <c r="G222">
        <v>6.7151999473571804</v>
      </c>
    </row>
    <row r="223" spans="1:7" x14ac:dyDescent="0.3">
      <c r="A223" s="1">
        <v>7.3666666666666663</v>
      </c>
      <c r="B223">
        <v>6.4335169792175302</v>
      </c>
      <c r="C223">
        <v>5.2196788787841797</v>
      </c>
      <c r="D223">
        <v>5.3436198234558097</v>
      </c>
      <c r="E223">
        <v>5.2234539985656703</v>
      </c>
      <c r="F223">
        <v>6.67224216461182</v>
      </c>
      <c r="G223">
        <v>6.7151999473571804</v>
      </c>
    </row>
    <row r="224" spans="1:7" x14ac:dyDescent="0.3">
      <c r="A224" s="1">
        <v>7.4</v>
      </c>
      <c r="B224">
        <v>6.4321489334106401</v>
      </c>
      <c r="C224">
        <v>5.2088270187377903</v>
      </c>
      <c r="D224">
        <v>5.3273239135742196</v>
      </c>
      <c r="E224">
        <v>5.2139019966125497</v>
      </c>
      <c r="F224">
        <v>6.6713638305664098</v>
      </c>
      <c r="G224">
        <v>6.7151999473571804</v>
      </c>
    </row>
    <row r="225" spans="1:7" x14ac:dyDescent="0.3">
      <c r="A225" s="1">
        <v>7.4333333333333336</v>
      </c>
      <c r="B225">
        <v>6.43070316314697</v>
      </c>
      <c r="C225">
        <v>5.1988501548767099</v>
      </c>
      <c r="D225">
        <v>5.3119559288024902</v>
      </c>
      <c r="E225">
        <v>5.2045001983642596</v>
      </c>
      <c r="F225">
        <v>6.6703667640686</v>
      </c>
      <c r="G225">
        <v>6.7151999473571804</v>
      </c>
    </row>
    <row r="226" spans="1:7" x14ac:dyDescent="0.3">
      <c r="A226" s="1">
        <v>7.4666666666666668</v>
      </c>
      <c r="B226">
        <v>6.42909812927246</v>
      </c>
      <c r="C226">
        <v>5.1877269744873002</v>
      </c>
      <c r="D226">
        <v>5.2995557785034197</v>
      </c>
      <c r="E226">
        <v>5.1952428817748997</v>
      </c>
      <c r="F226">
        <v>6.6694908142089799</v>
      </c>
      <c r="G226">
        <v>6.7151999473571804</v>
      </c>
    </row>
    <row r="227" spans="1:7" x14ac:dyDescent="0.3">
      <c r="A227" s="1">
        <v>7.5</v>
      </c>
      <c r="B227">
        <v>6.4276800155639604</v>
      </c>
      <c r="C227">
        <v>5.1762042045593297</v>
      </c>
      <c r="D227">
        <v>5.28891897201538</v>
      </c>
      <c r="E227">
        <v>5.1847600936889604</v>
      </c>
      <c r="F227">
        <v>6.6678099632263201</v>
      </c>
      <c r="G227">
        <v>6.7151999473571804</v>
      </c>
    </row>
    <row r="228" spans="1:7" x14ac:dyDescent="0.3">
      <c r="A228" s="1">
        <v>7.5333333333333332</v>
      </c>
      <c r="B228">
        <v>6.4258270263671902</v>
      </c>
      <c r="C228">
        <v>5.1651167869567898</v>
      </c>
      <c r="D228">
        <v>5.2778201103210396</v>
      </c>
      <c r="E228">
        <v>5.1738638877868697</v>
      </c>
      <c r="F228">
        <v>6.6666312217712402</v>
      </c>
      <c r="G228">
        <v>6.7151999473571804</v>
      </c>
    </row>
    <row r="229" spans="1:7" x14ac:dyDescent="0.3">
      <c r="A229" s="1">
        <v>7.5666666666666664</v>
      </c>
      <c r="B229">
        <v>6.4240398406982404</v>
      </c>
      <c r="C229">
        <v>5.1540489196777299</v>
      </c>
      <c r="D229">
        <v>5.2682871818542498</v>
      </c>
      <c r="E229">
        <v>5.1639218330383301</v>
      </c>
      <c r="F229">
        <v>6.66603803634644</v>
      </c>
      <c r="G229">
        <v>6.7155289649963397</v>
      </c>
    </row>
    <row r="230" spans="1:7" x14ac:dyDescent="0.3">
      <c r="A230" s="1">
        <v>7.6</v>
      </c>
      <c r="B230">
        <v>6.4221749305725098</v>
      </c>
      <c r="C230">
        <v>5.14208984375</v>
      </c>
      <c r="D230">
        <v>5.2595229148864702</v>
      </c>
      <c r="E230">
        <v>5.15460205078125</v>
      </c>
      <c r="F230">
        <v>6.6651611328125</v>
      </c>
      <c r="G230">
        <v>6.7155289649963397</v>
      </c>
    </row>
    <row r="231" spans="1:7" x14ac:dyDescent="0.3">
      <c r="A231" s="1">
        <v>7.6333333333333337</v>
      </c>
      <c r="B231">
        <v>6.4211587905883798</v>
      </c>
      <c r="C231">
        <v>5.1292581558227504</v>
      </c>
      <c r="D231">
        <v>5.2499871253967303</v>
      </c>
      <c r="E231">
        <v>5.1457099914550799</v>
      </c>
      <c r="F231">
        <v>6.6635899543762198</v>
      </c>
      <c r="G231">
        <v>6.7154641151428196</v>
      </c>
    </row>
    <row r="232" spans="1:7" x14ac:dyDescent="0.3">
      <c r="A232" s="1">
        <v>7.666666666666667</v>
      </c>
      <c r="B232">
        <v>6.42057180404663</v>
      </c>
      <c r="C232">
        <v>5.1162629127502397</v>
      </c>
      <c r="D232">
        <v>5.2392330169677699</v>
      </c>
      <c r="E232">
        <v>5.1363968849182102</v>
      </c>
      <c r="F232">
        <v>6.6623549461364702</v>
      </c>
      <c r="G232">
        <v>6.7151999473571804</v>
      </c>
    </row>
    <row r="233" spans="1:7" x14ac:dyDescent="0.3">
      <c r="A233" s="1">
        <v>7.7</v>
      </c>
      <c r="B233">
        <v>6.4203047752380398</v>
      </c>
      <c r="C233">
        <v>5.10306692123413</v>
      </c>
      <c r="D233">
        <v>5.2300620079040501</v>
      </c>
      <c r="E233">
        <v>5.1254329681396502</v>
      </c>
      <c r="F233">
        <v>6.6615152359008798</v>
      </c>
      <c r="G233">
        <v>6.7153701782226598</v>
      </c>
    </row>
    <row r="234" spans="1:7" x14ac:dyDescent="0.3">
      <c r="A234" s="1">
        <v>7.7333333333333334</v>
      </c>
      <c r="B234">
        <v>6.4185461997985804</v>
      </c>
      <c r="C234">
        <v>5.09129095077515</v>
      </c>
      <c r="D234">
        <v>5.2200760841369602</v>
      </c>
      <c r="E234">
        <v>5.1150069236755398</v>
      </c>
      <c r="F234">
        <v>6.6606111526489302</v>
      </c>
      <c r="G234">
        <v>6.7153701782226598</v>
      </c>
    </row>
    <row r="235" spans="1:7" x14ac:dyDescent="0.3">
      <c r="A235" s="1">
        <v>7.7666666666666666</v>
      </c>
      <c r="B235">
        <v>6.41613817214966</v>
      </c>
      <c r="C235">
        <v>5.0799579620361301</v>
      </c>
      <c r="D235">
        <v>5.2096052169799796</v>
      </c>
      <c r="E235">
        <v>5.1050162315368697</v>
      </c>
      <c r="F235">
        <v>6.6588568687439</v>
      </c>
      <c r="G235">
        <v>6.7153038978576696</v>
      </c>
    </row>
    <row r="236" spans="1:7" x14ac:dyDescent="0.3">
      <c r="A236" s="1">
        <v>7.8</v>
      </c>
      <c r="B236">
        <v>6.4142990112304696</v>
      </c>
      <c r="C236">
        <v>5.0684890747070304</v>
      </c>
      <c r="D236">
        <v>5.1989421844482404</v>
      </c>
      <c r="E236">
        <v>5.0959630012512198</v>
      </c>
      <c r="F236">
        <v>6.6574759483337402</v>
      </c>
      <c r="G236">
        <v>6.7151999473571804</v>
      </c>
    </row>
    <row r="237" spans="1:7" x14ac:dyDescent="0.3">
      <c r="A237" s="1">
        <v>7.833333333333333</v>
      </c>
      <c r="B237">
        <v>6.4134497642517099</v>
      </c>
      <c r="C237">
        <v>5.0557389259338397</v>
      </c>
      <c r="D237">
        <v>5.1876449584960902</v>
      </c>
      <c r="E237">
        <v>5.0864381790161097</v>
      </c>
      <c r="F237">
        <v>6.6561861038207999</v>
      </c>
      <c r="G237">
        <v>6.7151999473571804</v>
      </c>
    </row>
    <row r="238" spans="1:7" x14ac:dyDescent="0.3">
      <c r="A238" s="1">
        <v>7.8666666666666663</v>
      </c>
      <c r="B238">
        <v>6.4118118286132804</v>
      </c>
      <c r="C238">
        <v>5.0430350303649902</v>
      </c>
      <c r="D238">
        <v>5.1750121116638201</v>
      </c>
      <c r="E238">
        <v>5.07552194595337</v>
      </c>
      <c r="F238">
        <v>6.6548781394958496</v>
      </c>
      <c r="G238">
        <v>6.71594285964966</v>
      </c>
    </row>
    <row r="239" spans="1:7" x14ac:dyDescent="0.3">
      <c r="A239" s="1">
        <v>7.9</v>
      </c>
      <c r="B239">
        <v>6.4101448059081996</v>
      </c>
      <c r="C239">
        <v>5.0298490524292001</v>
      </c>
      <c r="D239">
        <v>5.16314601898193</v>
      </c>
      <c r="E239">
        <v>5.0639510154724103</v>
      </c>
      <c r="F239">
        <v>6.6538438796997097</v>
      </c>
      <c r="G239">
        <v>6.7164330482482901</v>
      </c>
    </row>
    <row r="240" spans="1:7" x14ac:dyDescent="0.3">
      <c r="A240" s="1">
        <v>7.9333333333333336</v>
      </c>
      <c r="B240">
        <v>6.4081950187683097</v>
      </c>
      <c r="C240">
        <v>5.0169720649719203</v>
      </c>
      <c r="D240">
        <v>5.1522459983825701</v>
      </c>
      <c r="E240">
        <v>5.0534510612487802</v>
      </c>
      <c r="F240">
        <v>6.6526107788085902</v>
      </c>
      <c r="G240">
        <v>6.7161412239074698</v>
      </c>
    </row>
    <row r="241" spans="1:7" x14ac:dyDescent="0.3">
      <c r="A241" s="1">
        <v>7.9666666666666668</v>
      </c>
      <c r="B241">
        <v>6.4065990447998002</v>
      </c>
      <c r="C241">
        <v>5.00372219085693</v>
      </c>
      <c r="D241">
        <v>5.1411848068237296</v>
      </c>
      <c r="E241">
        <v>5.0433797836303702</v>
      </c>
      <c r="F241">
        <v>6.65094089508057</v>
      </c>
      <c r="G241">
        <v>6.7152380943298304</v>
      </c>
    </row>
    <row r="242" spans="1:7" x14ac:dyDescent="0.3">
      <c r="A242" s="1">
        <v>8</v>
      </c>
      <c r="B242">
        <v>6.40484619140625</v>
      </c>
      <c r="C242">
        <v>4.9903640747070304</v>
      </c>
      <c r="D242">
        <v>5.1296300888061497</v>
      </c>
      <c r="E242">
        <v>5.0324630737304696</v>
      </c>
      <c r="F242">
        <v>6.6488327980041504</v>
      </c>
      <c r="G242">
        <v>6.7159619331359899</v>
      </c>
    </row>
    <row r="243" spans="1:7" x14ac:dyDescent="0.3">
      <c r="A243" s="1">
        <v>8.0333333333333332</v>
      </c>
      <c r="B243">
        <v>6.4035887718200701</v>
      </c>
      <c r="C243">
        <v>4.9771862030029297</v>
      </c>
      <c r="D243">
        <v>5.1172308921814</v>
      </c>
      <c r="E243">
        <v>5.0215158462524396</v>
      </c>
      <c r="F243">
        <v>6.6473431587219203</v>
      </c>
      <c r="G243">
        <v>6.7163758277893102</v>
      </c>
    </row>
    <row r="244" spans="1:7" x14ac:dyDescent="0.3">
      <c r="A244" s="1">
        <v>8.0666666666666664</v>
      </c>
      <c r="B244">
        <v>6.4018630981445304</v>
      </c>
      <c r="C244">
        <v>4.9644269943237296</v>
      </c>
      <c r="D244">
        <v>5.1054100990295401</v>
      </c>
      <c r="E244">
        <v>5.0106010437011701</v>
      </c>
      <c r="F244">
        <v>6.6456890106201199</v>
      </c>
      <c r="G244">
        <v>6.7166671752929696</v>
      </c>
    </row>
    <row r="245" spans="1:7" x14ac:dyDescent="0.3">
      <c r="A245" s="1">
        <v>8.1</v>
      </c>
      <c r="B245">
        <v>6.4009118080139196</v>
      </c>
      <c r="C245">
        <v>4.9520421028137198</v>
      </c>
      <c r="D245">
        <v>5.0941162109375</v>
      </c>
      <c r="E245">
        <v>4.9994049072265598</v>
      </c>
      <c r="F245">
        <v>6.6444020271301296</v>
      </c>
      <c r="G245">
        <v>6.7159237861633301</v>
      </c>
    </row>
    <row r="246" spans="1:7" x14ac:dyDescent="0.3">
      <c r="A246" s="1">
        <v>8.1333333333333329</v>
      </c>
      <c r="B246">
        <v>6.3998589515686</v>
      </c>
      <c r="C246">
        <v>4.9398908615112296</v>
      </c>
      <c r="D246">
        <v>5.0822391510009801</v>
      </c>
      <c r="E246">
        <v>4.9876627922058097</v>
      </c>
      <c r="F246">
        <v>6.6429491043090803</v>
      </c>
      <c r="G246">
        <v>6.71598100662231</v>
      </c>
    </row>
    <row r="247" spans="1:7" x14ac:dyDescent="0.3">
      <c r="A247" s="1">
        <v>8.1666666666666661</v>
      </c>
      <c r="B247">
        <v>6.3990287780761701</v>
      </c>
      <c r="C247">
        <v>4.9272689819335902</v>
      </c>
      <c r="D247">
        <v>5.0686969757080096</v>
      </c>
      <c r="E247">
        <v>4.9760999679565403</v>
      </c>
      <c r="F247">
        <v>6.6411919593811</v>
      </c>
      <c r="G247">
        <v>6.7167329788207999</v>
      </c>
    </row>
    <row r="248" spans="1:7" x14ac:dyDescent="0.3">
      <c r="A248" s="1">
        <v>8.1999999999999993</v>
      </c>
      <c r="B248">
        <v>6.3982439041137704</v>
      </c>
      <c r="C248">
        <v>4.9146189689636204</v>
      </c>
      <c r="D248">
        <v>5.05545997619629</v>
      </c>
      <c r="E248">
        <v>4.9654769897460902</v>
      </c>
      <c r="F248">
        <v>6.6400032043456996</v>
      </c>
      <c r="G248">
        <v>6.7174568176269496</v>
      </c>
    </row>
    <row r="249" spans="1:7" x14ac:dyDescent="0.3">
      <c r="A249" s="1">
        <v>8.2333333333333325</v>
      </c>
      <c r="B249">
        <v>6.3969669342040998</v>
      </c>
      <c r="C249">
        <v>4.9024319648742702</v>
      </c>
      <c r="D249">
        <v>5.0426959991455096</v>
      </c>
      <c r="E249">
        <v>4.9552931785583496</v>
      </c>
      <c r="F249">
        <v>6.6382021903991699</v>
      </c>
      <c r="G249">
        <v>6.7174568176269496</v>
      </c>
    </row>
    <row r="250" spans="1:7" x14ac:dyDescent="0.3">
      <c r="A250" s="1">
        <v>8.2666666666666675</v>
      </c>
      <c r="B250">
        <v>6.3951210975646999</v>
      </c>
      <c r="C250">
        <v>4.8904089927673304</v>
      </c>
      <c r="D250">
        <v>5.0296821594238299</v>
      </c>
      <c r="E250">
        <v>4.9451260566711399</v>
      </c>
      <c r="F250">
        <v>6.6361551284790004</v>
      </c>
      <c r="G250">
        <v>6.71730613708496</v>
      </c>
    </row>
    <row r="251" spans="1:7" x14ac:dyDescent="0.3">
      <c r="A251" s="1">
        <v>8.3000000000000007</v>
      </c>
      <c r="B251">
        <v>6.3934311866760298</v>
      </c>
      <c r="C251">
        <v>4.8780870437622097</v>
      </c>
      <c r="D251">
        <v>5.0160927772521999</v>
      </c>
      <c r="E251">
        <v>4.93436479568481</v>
      </c>
      <c r="F251">
        <v>6.6342449188232404</v>
      </c>
      <c r="G251">
        <v>6.7169299125671396</v>
      </c>
    </row>
    <row r="252" spans="1:7" x14ac:dyDescent="0.3">
      <c r="A252" s="1">
        <v>8.3333333333333339</v>
      </c>
      <c r="B252">
        <v>6.3918728828430202</v>
      </c>
      <c r="C252">
        <v>4.8655729293823198</v>
      </c>
      <c r="D252">
        <v>5.0027790069580096</v>
      </c>
      <c r="E252">
        <v>4.9237298965454102</v>
      </c>
      <c r="F252">
        <v>6.6327381134033203</v>
      </c>
      <c r="G252">
        <v>6.71653509140015</v>
      </c>
    </row>
    <row r="253" spans="1:7" x14ac:dyDescent="0.3">
      <c r="A253" s="1">
        <v>8.3666666666666671</v>
      </c>
      <c r="B253">
        <v>6.3901329040527299</v>
      </c>
      <c r="C253">
        <v>4.8533959388732901</v>
      </c>
      <c r="D253">
        <v>4.9891929626464799</v>
      </c>
      <c r="E253">
        <v>4.9134478569030797</v>
      </c>
      <c r="F253">
        <v>6.6312217712402299</v>
      </c>
      <c r="G253">
        <v>6.7164602279663104</v>
      </c>
    </row>
    <row r="254" spans="1:7" x14ac:dyDescent="0.3">
      <c r="A254" s="1">
        <v>8.4</v>
      </c>
      <c r="B254">
        <v>6.38820123672485</v>
      </c>
      <c r="C254">
        <v>4.8415999412536603</v>
      </c>
      <c r="D254">
        <v>4.9752769470214799</v>
      </c>
      <c r="E254">
        <v>4.90232610702515</v>
      </c>
      <c r="F254">
        <v>6.62939500808716</v>
      </c>
      <c r="G254">
        <v>6.7167887687683097</v>
      </c>
    </row>
    <row r="255" spans="1:7" x14ac:dyDescent="0.3">
      <c r="A255" s="1">
        <v>8.4333333333333336</v>
      </c>
      <c r="B255">
        <v>6.3868460655212402</v>
      </c>
      <c r="C255">
        <v>4.8301949501037598</v>
      </c>
      <c r="D255">
        <v>4.9617638587951696</v>
      </c>
      <c r="E255">
        <v>4.8904237747192401</v>
      </c>
      <c r="F255">
        <v>6.6271100044250497</v>
      </c>
      <c r="G255">
        <v>6.7167887687683097</v>
      </c>
    </row>
    <row r="256" spans="1:7" x14ac:dyDescent="0.3">
      <c r="A256" s="1">
        <v>8.4666666666666668</v>
      </c>
      <c r="B256">
        <v>6.3856258392334002</v>
      </c>
      <c r="C256">
        <v>4.8189640045165998</v>
      </c>
      <c r="D256">
        <v>4.9482088088989302</v>
      </c>
      <c r="E256">
        <v>4.87803411483765</v>
      </c>
      <c r="F256">
        <v>6.6251091957092303</v>
      </c>
      <c r="G256">
        <v>6.7174568176269496</v>
      </c>
    </row>
    <row r="257" spans="1:7" x14ac:dyDescent="0.3">
      <c r="A257" s="1">
        <v>8.5</v>
      </c>
      <c r="B257">
        <v>6.3841609954834002</v>
      </c>
      <c r="C257">
        <v>4.8077039718627903</v>
      </c>
      <c r="D257">
        <v>4.9348521232604998</v>
      </c>
      <c r="E257">
        <v>4.8666419982910201</v>
      </c>
      <c r="F257">
        <v>6.6233258247375497</v>
      </c>
      <c r="G257">
        <v>6.7174568176269496</v>
      </c>
    </row>
    <row r="258" spans="1:7" x14ac:dyDescent="0.3">
      <c r="A258" s="1">
        <v>8.5333333333333332</v>
      </c>
      <c r="B258">
        <v>6.3827381134033203</v>
      </c>
      <c r="C258">
        <v>4.7960271835327104</v>
      </c>
      <c r="D258">
        <v>4.9215579032897896</v>
      </c>
      <c r="E258">
        <v>4.8554768562316903</v>
      </c>
      <c r="F258">
        <v>6.6217999458312997</v>
      </c>
      <c r="G258">
        <v>6.7174568176269496</v>
      </c>
    </row>
    <row r="259" spans="1:7" x14ac:dyDescent="0.3">
      <c r="A259" s="1">
        <v>8.5666666666666664</v>
      </c>
      <c r="B259">
        <v>6.3811597824096697</v>
      </c>
      <c r="C259">
        <v>4.7842860221862802</v>
      </c>
      <c r="D259">
        <v>4.9082150459289604</v>
      </c>
      <c r="E259">
        <v>4.8442201614379901</v>
      </c>
      <c r="F259">
        <v>6.6207318305969203</v>
      </c>
      <c r="G259">
        <v>6.7174568176269496</v>
      </c>
    </row>
    <row r="260" spans="1:7" x14ac:dyDescent="0.3">
      <c r="A260" s="1">
        <v>8.6</v>
      </c>
      <c r="B260">
        <v>6.3803510665893599</v>
      </c>
      <c r="C260">
        <v>4.77321577072144</v>
      </c>
      <c r="D260">
        <v>4.8940339088439897</v>
      </c>
      <c r="E260">
        <v>4.8338727951049796</v>
      </c>
      <c r="F260">
        <v>6.61922407150269</v>
      </c>
      <c r="G260">
        <v>6.7174568176269496</v>
      </c>
    </row>
    <row r="261" spans="1:7" x14ac:dyDescent="0.3">
      <c r="A261" s="1">
        <v>8.6333333333333329</v>
      </c>
      <c r="B261">
        <v>6.3787941932678196</v>
      </c>
      <c r="C261">
        <v>4.7629199028015101</v>
      </c>
      <c r="D261">
        <v>4.8798980712890598</v>
      </c>
      <c r="E261">
        <v>4.8234958648681596</v>
      </c>
      <c r="F261">
        <v>6.6178450584411603</v>
      </c>
      <c r="G261">
        <v>6.7174568176269496</v>
      </c>
    </row>
    <row r="262" spans="1:7" x14ac:dyDescent="0.3">
      <c r="A262" s="1">
        <v>8.6666666666666661</v>
      </c>
      <c r="B262">
        <v>6.3767337799072301</v>
      </c>
      <c r="C262">
        <v>4.75280714035034</v>
      </c>
      <c r="D262">
        <v>4.8662347793579102</v>
      </c>
      <c r="E262">
        <v>4.8124899864196804</v>
      </c>
      <c r="F262">
        <v>6.6159629821777299</v>
      </c>
      <c r="G262">
        <v>6.7171277999877903</v>
      </c>
    </row>
    <row r="263" spans="1:7" x14ac:dyDescent="0.3">
      <c r="A263" s="1">
        <v>8.6999999999999993</v>
      </c>
      <c r="B263">
        <v>6.3745918273925799</v>
      </c>
      <c r="C263">
        <v>4.7425627708435103</v>
      </c>
      <c r="D263">
        <v>4.8532218933105504</v>
      </c>
      <c r="E263">
        <v>4.8017711639404297</v>
      </c>
      <c r="F263">
        <v>6.6142258644104004</v>
      </c>
      <c r="G263">
        <v>6.7171277999877903</v>
      </c>
    </row>
    <row r="264" spans="1:7" x14ac:dyDescent="0.3">
      <c r="A264" s="1">
        <v>8.7333333333333325</v>
      </c>
      <c r="B264">
        <v>6.3730797767639196</v>
      </c>
      <c r="C264">
        <v>4.7321949005126998</v>
      </c>
      <c r="D264">
        <v>4.8395981788635298</v>
      </c>
      <c r="E264">
        <v>4.7912650108337402</v>
      </c>
      <c r="F264">
        <v>6.6125640869140598</v>
      </c>
      <c r="G264">
        <v>6.7174568176269496</v>
      </c>
    </row>
    <row r="265" spans="1:7" x14ac:dyDescent="0.3">
      <c r="A265" s="1">
        <v>8.7666666666666675</v>
      </c>
      <c r="B265">
        <v>6.3719110488891602</v>
      </c>
      <c r="C265">
        <v>4.72151803970337</v>
      </c>
      <c r="D265">
        <v>4.8256340026855504</v>
      </c>
      <c r="E265">
        <v>4.7807798385620099</v>
      </c>
      <c r="F265">
        <v>6.6113581657409703</v>
      </c>
      <c r="G265">
        <v>6.7174568176269496</v>
      </c>
    </row>
    <row r="266" spans="1:7" x14ac:dyDescent="0.3">
      <c r="A266" s="1">
        <v>8.8000000000000007</v>
      </c>
      <c r="B266">
        <v>6.3705959320068404</v>
      </c>
      <c r="C266">
        <v>4.7111301422119096</v>
      </c>
      <c r="D266">
        <v>4.8115072250366202</v>
      </c>
      <c r="E266">
        <v>4.7705359458923304</v>
      </c>
      <c r="F266">
        <v>6.6104722023010298</v>
      </c>
      <c r="G266">
        <v>6.7174568176269496</v>
      </c>
    </row>
    <row r="267" spans="1:7" x14ac:dyDescent="0.3">
      <c r="A267" s="1">
        <v>8.8333333333333339</v>
      </c>
      <c r="B267">
        <v>6.3696169853210396</v>
      </c>
      <c r="C267">
        <v>4.7013602256774902</v>
      </c>
      <c r="D267">
        <v>4.7976498603820801</v>
      </c>
      <c r="E267">
        <v>4.7602419853210396</v>
      </c>
      <c r="F267">
        <v>6.6103439331054696</v>
      </c>
      <c r="G267">
        <v>6.7174568176269496</v>
      </c>
    </row>
    <row r="268" spans="1:7" x14ac:dyDescent="0.3">
      <c r="A268" s="1">
        <v>8.8666666666666671</v>
      </c>
      <c r="B268">
        <v>6.3681778907775897</v>
      </c>
      <c r="C268">
        <v>4.6917557716369602</v>
      </c>
      <c r="D268">
        <v>4.7844328880310103</v>
      </c>
      <c r="E268">
        <v>4.7498488426208496</v>
      </c>
      <c r="F268">
        <v>6.6102337837219203</v>
      </c>
      <c r="G268">
        <v>6.7174568176269496</v>
      </c>
    </row>
    <row r="269" spans="1:7" x14ac:dyDescent="0.3">
      <c r="A269" s="1">
        <v>8.9</v>
      </c>
      <c r="B269">
        <v>6.3669948577880904</v>
      </c>
      <c r="C269">
        <v>4.6824140548706099</v>
      </c>
      <c r="D269">
        <v>4.7716498374939</v>
      </c>
      <c r="E269">
        <v>4.7400650978088397</v>
      </c>
      <c r="F269">
        <v>6.6090168952941903</v>
      </c>
      <c r="G269">
        <v>6.7174568176269496</v>
      </c>
    </row>
    <row r="270" spans="1:7" x14ac:dyDescent="0.3">
      <c r="A270" s="1">
        <v>8.9333333333333336</v>
      </c>
      <c r="B270">
        <v>6.3667850494384801</v>
      </c>
      <c r="C270">
        <v>4.6734161376953098</v>
      </c>
      <c r="D270">
        <v>4.7588219642639196</v>
      </c>
      <c r="E270">
        <v>4.7306890487670898</v>
      </c>
      <c r="F270">
        <v>6.60782814025879</v>
      </c>
      <c r="G270">
        <v>6.7174568176269496</v>
      </c>
    </row>
    <row r="271" spans="1:7" x14ac:dyDescent="0.3">
      <c r="A271" s="1">
        <v>8.9666666666666668</v>
      </c>
      <c r="B271">
        <v>6.3658800125122097</v>
      </c>
      <c r="C271">
        <v>4.6649470329284703</v>
      </c>
      <c r="D271">
        <v>4.7460021972656303</v>
      </c>
      <c r="E271">
        <v>4.72133493423462</v>
      </c>
      <c r="F271">
        <v>6.6059532165527299</v>
      </c>
      <c r="G271">
        <v>6.7174568176269496</v>
      </c>
    </row>
    <row r="272" spans="1:7" x14ac:dyDescent="0.3">
      <c r="A272" s="1">
        <v>9</v>
      </c>
      <c r="B272">
        <v>6.3640241622924796</v>
      </c>
      <c r="C272">
        <v>4.6570057868957502</v>
      </c>
      <c r="D272">
        <v>4.7337841987609899</v>
      </c>
      <c r="E272">
        <v>4.71197605133057</v>
      </c>
      <c r="F272">
        <v>6.60343313217163</v>
      </c>
      <c r="G272">
        <v>6.7174568176269496</v>
      </c>
    </row>
    <row r="273" spans="1:7" x14ac:dyDescent="0.3">
      <c r="A273" s="1">
        <v>9.0333333333333332</v>
      </c>
      <c r="B273">
        <v>6.3619818687439</v>
      </c>
      <c r="C273">
        <v>4.6489357948303196</v>
      </c>
      <c r="D273">
        <v>4.7220940589904803</v>
      </c>
      <c r="E273">
        <v>4.7023401260376003</v>
      </c>
      <c r="F273">
        <v>6.6009578704834002</v>
      </c>
      <c r="G273">
        <v>6.7174568176269496</v>
      </c>
    </row>
    <row r="274" spans="1:7" x14ac:dyDescent="0.3">
      <c r="A274" s="1">
        <v>9.0666666666666664</v>
      </c>
      <c r="B274">
        <v>6.3603830337524396</v>
      </c>
      <c r="C274">
        <v>4.6411099433898899</v>
      </c>
      <c r="D274">
        <v>4.71102094650269</v>
      </c>
      <c r="E274">
        <v>4.6933040618896502</v>
      </c>
      <c r="F274">
        <v>6.5992050170898402</v>
      </c>
      <c r="G274">
        <v>6.7174568176269496</v>
      </c>
    </row>
    <row r="275" spans="1:7" x14ac:dyDescent="0.3">
      <c r="A275" s="1">
        <v>9.1</v>
      </c>
      <c r="B275">
        <v>6.3588662147521999</v>
      </c>
      <c r="C275">
        <v>4.6329040527343803</v>
      </c>
      <c r="D275">
        <v>4.6999650001525897</v>
      </c>
      <c r="E275">
        <v>4.6842818260192898</v>
      </c>
      <c r="F275">
        <v>6.5975418090820304</v>
      </c>
      <c r="G275">
        <v>6.7180199623107901</v>
      </c>
    </row>
    <row r="276" spans="1:7" x14ac:dyDescent="0.3">
      <c r="A276" s="1">
        <v>9.1333333333333329</v>
      </c>
      <c r="B276">
        <v>6.3579339981079102</v>
      </c>
      <c r="C276">
        <v>4.6250090599060103</v>
      </c>
      <c r="D276">
        <v>4.6894588470459002</v>
      </c>
      <c r="E276">
        <v>4.6754279136657697</v>
      </c>
      <c r="F276">
        <v>6.5964369773864702</v>
      </c>
      <c r="G276">
        <v>6.7180199623107901</v>
      </c>
    </row>
    <row r="277" spans="1:7" x14ac:dyDescent="0.3">
      <c r="A277" s="1">
        <v>9.1666666666666661</v>
      </c>
      <c r="B277">
        <v>6.3570480346679696</v>
      </c>
      <c r="C277">
        <v>4.6167302131652797</v>
      </c>
      <c r="D277">
        <v>4.6791229248046902</v>
      </c>
      <c r="E277">
        <v>4.6662559509277299</v>
      </c>
      <c r="F277">
        <v>6.5950288772582999</v>
      </c>
      <c r="G277">
        <v>6.7176070213317898</v>
      </c>
    </row>
    <row r="278" spans="1:7" x14ac:dyDescent="0.3">
      <c r="A278" s="1">
        <v>9.1999999999999993</v>
      </c>
      <c r="B278">
        <v>6.3557162284851101</v>
      </c>
      <c r="C278">
        <v>4.6093220710754403</v>
      </c>
      <c r="D278">
        <v>4.6695270538330096</v>
      </c>
      <c r="E278">
        <v>4.6576027870178196</v>
      </c>
      <c r="F278">
        <v>6.5937948226928702</v>
      </c>
      <c r="G278">
        <v>6.7174568176269496</v>
      </c>
    </row>
    <row r="279" spans="1:7" x14ac:dyDescent="0.3">
      <c r="A279" s="1">
        <v>9.2333333333333325</v>
      </c>
      <c r="B279">
        <v>6.3543000221252397</v>
      </c>
      <c r="C279">
        <v>4.6022601127624503</v>
      </c>
      <c r="D279">
        <v>4.6603369712829599</v>
      </c>
      <c r="E279">
        <v>4.64888620376587</v>
      </c>
      <c r="F279">
        <v>6.5925140380859402</v>
      </c>
      <c r="G279">
        <v>6.7174568176269496</v>
      </c>
    </row>
    <row r="280" spans="1:7" x14ac:dyDescent="0.3">
      <c r="A280" s="1">
        <v>9.2666666666666675</v>
      </c>
      <c r="B280">
        <v>6.35249996185303</v>
      </c>
      <c r="C280">
        <v>4.5947642326354998</v>
      </c>
      <c r="D280">
        <v>4.6509761810302699</v>
      </c>
      <c r="E280">
        <v>4.6411061286926296</v>
      </c>
      <c r="F280">
        <v>6.59163522720337</v>
      </c>
      <c r="G280">
        <v>6.7174568176269496</v>
      </c>
    </row>
    <row r="281" spans="1:7" x14ac:dyDescent="0.3">
      <c r="A281" s="1">
        <v>9.3000000000000007</v>
      </c>
      <c r="B281">
        <v>6.3506231307983398</v>
      </c>
      <c r="C281">
        <v>4.5876407623290998</v>
      </c>
      <c r="D281">
        <v>4.64212894439697</v>
      </c>
      <c r="E281">
        <v>4.63275194168091</v>
      </c>
      <c r="F281">
        <v>6.5908761024475098</v>
      </c>
      <c r="G281">
        <v>6.7174568176269496</v>
      </c>
    </row>
    <row r="282" spans="1:7" x14ac:dyDescent="0.3">
      <c r="A282" s="1">
        <v>9.3333333333333339</v>
      </c>
      <c r="B282">
        <v>6.3490138053893999</v>
      </c>
      <c r="C282">
        <v>4.5810070037841797</v>
      </c>
      <c r="D282">
        <v>4.6334991455078098</v>
      </c>
      <c r="E282">
        <v>4.6247181892395002</v>
      </c>
      <c r="F282">
        <v>6.5899991989135698</v>
      </c>
      <c r="G282">
        <v>6.7174568176269496</v>
      </c>
    </row>
    <row r="283" spans="1:7" x14ac:dyDescent="0.3">
      <c r="A283" s="1">
        <v>9.3666666666666671</v>
      </c>
      <c r="B283">
        <v>6.3482542037963903</v>
      </c>
      <c r="C283">
        <v>4.5743708610534703</v>
      </c>
      <c r="D283">
        <v>4.6249489784240696</v>
      </c>
      <c r="E283">
        <v>4.6169471740722701</v>
      </c>
      <c r="F283">
        <v>6.5889477729797399</v>
      </c>
      <c r="G283">
        <v>6.7174568176269496</v>
      </c>
    </row>
    <row r="284" spans="1:7" x14ac:dyDescent="0.3">
      <c r="A284" s="1">
        <v>9.4</v>
      </c>
      <c r="B284">
        <v>6.34716701507568</v>
      </c>
      <c r="C284">
        <v>4.5678539276123002</v>
      </c>
      <c r="D284">
        <v>4.6169419288635298</v>
      </c>
      <c r="E284">
        <v>4.6084580421447798</v>
      </c>
      <c r="F284">
        <v>6.5880718231201199</v>
      </c>
      <c r="G284">
        <v>6.7174558639526403</v>
      </c>
    </row>
    <row r="285" spans="1:7" x14ac:dyDescent="0.3">
      <c r="A285" s="1">
        <v>9.4333333333333336</v>
      </c>
      <c r="B285">
        <v>6.3459219932556197</v>
      </c>
      <c r="C285">
        <v>4.5617761611938503</v>
      </c>
      <c r="D285">
        <v>4.6093950271606401</v>
      </c>
      <c r="E285">
        <v>4.5999388694763201</v>
      </c>
      <c r="F285">
        <v>6.5868201255798304</v>
      </c>
      <c r="G285">
        <v>6.7174558639526403</v>
      </c>
    </row>
    <row r="286" spans="1:7" x14ac:dyDescent="0.3">
      <c r="A286" s="1">
        <v>9.4666666666666668</v>
      </c>
      <c r="B286">
        <v>6.3443307876586896</v>
      </c>
      <c r="C286">
        <v>4.5557341575622603</v>
      </c>
      <c r="D286">
        <v>4.6017208099365199</v>
      </c>
      <c r="E286">
        <v>4.5916681289672896</v>
      </c>
      <c r="F286">
        <v>6.5857048034668004</v>
      </c>
      <c r="G286">
        <v>6.7174558639526403</v>
      </c>
    </row>
    <row r="287" spans="1:7" x14ac:dyDescent="0.3">
      <c r="A287" s="1">
        <v>9.5</v>
      </c>
      <c r="B287">
        <v>6.3421478271484402</v>
      </c>
      <c r="C287">
        <v>4.5501999855041504</v>
      </c>
      <c r="D287">
        <v>4.5941920280456499</v>
      </c>
      <c r="E287">
        <v>4.5841879844665501</v>
      </c>
      <c r="F287">
        <v>6.5837831497192401</v>
      </c>
      <c r="G287">
        <v>6.7174558639526403</v>
      </c>
    </row>
    <row r="288" spans="1:7" x14ac:dyDescent="0.3">
      <c r="A288" s="1">
        <v>9.5333333333333332</v>
      </c>
      <c r="B288">
        <v>6.3404731750488299</v>
      </c>
      <c r="C288">
        <v>4.5446739196777299</v>
      </c>
      <c r="D288">
        <v>4.5868248939514196</v>
      </c>
      <c r="E288">
        <v>4.57702684402466</v>
      </c>
      <c r="F288">
        <v>6.5819649696350098</v>
      </c>
      <c r="G288">
        <v>6.7174558639526403</v>
      </c>
    </row>
    <row r="289" spans="1:7" x14ac:dyDescent="0.3">
      <c r="A289" s="1">
        <v>9.5666666666666664</v>
      </c>
      <c r="B289">
        <v>6.3389720916748002</v>
      </c>
      <c r="C289">
        <v>4.5393471717834499</v>
      </c>
      <c r="D289">
        <v>4.5804867744445801</v>
      </c>
      <c r="E289">
        <v>4.5698480606079102</v>
      </c>
      <c r="F289">
        <v>6.5808582305908203</v>
      </c>
      <c r="G289">
        <v>6.7174558639526403</v>
      </c>
    </row>
    <row r="290" spans="1:7" x14ac:dyDescent="0.3">
      <c r="A290" s="1">
        <v>9.6</v>
      </c>
      <c r="B290">
        <v>6.3376259803771999</v>
      </c>
      <c r="C290">
        <v>4.5338301658630398</v>
      </c>
      <c r="D290">
        <v>4.5749258995056197</v>
      </c>
      <c r="E290">
        <v>4.5623779296875</v>
      </c>
      <c r="F290">
        <v>6.5805869102478001</v>
      </c>
      <c r="G290">
        <v>6.7174558639526403</v>
      </c>
    </row>
    <row r="291" spans="1:7" x14ac:dyDescent="0.3">
      <c r="A291" s="1">
        <v>9.6333333333333329</v>
      </c>
      <c r="B291">
        <v>6.3356771469116202</v>
      </c>
      <c r="C291">
        <v>4.5280699729919398</v>
      </c>
      <c r="D291">
        <v>4.5692839622497603</v>
      </c>
      <c r="E291">
        <v>4.5546798706054696</v>
      </c>
      <c r="F291">
        <v>6.5805869102478001</v>
      </c>
      <c r="G291">
        <v>6.7174558639526403</v>
      </c>
    </row>
    <row r="292" spans="1:7" x14ac:dyDescent="0.3">
      <c r="A292" s="1">
        <v>9.6666666666666661</v>
      </c>
      <c r="B292">
        <v>6.3340587615966797</v>
      </c>
      <c r="C292">
        <v>4.5227642059326199</v>
      </c>
      <c r="D292">
        <v>4.5630021095275897</v>
      </c>
      <c r="E292">
        <v>4.5472731590270996</v>
      </c>
      <c r="F292">
        <v>6.5805869102478001</v>
      </c>
      <c r="G292">
        <v>6.7174558639526403</v>
      </c>
    </row>
    <row r="293" spans="1:7" x14ac:dyDescent="0.3">
      <c r="A293" s="1">
        <v>9.6999999999999993</v>
      </c>
      <c r="B293">
        <v>6.3329300880432102</v>
      </c>
      <c r="C293">
        <v>4.51796579360962</v>
      </c>
      <c r="D293">
        <v>4.5563039779663104</v>
      </c>
      <c r="E293">
        <v>4.5408668518066397</v>
      </c>
      <c r="F293">
        <v>6.5805869102478001</v>
      </c>
      <c r="G293">
        <v>6.7175760269165004</v>
      </c>
    </row>
    <row r="294" spans="1:7" x14ac:dyDescent="0.3">
      <c r="A294" s="1">
        <v>9.7333333333333325</v>
      </c>
      <c r="B294">
        <v>6.3318119049072301</v>
      </c>
      <c r="C294">
        <v>4.5135040283203098</v>
      </c>
      <c r="D294">
        <v>4.5499300956726101</v>
      </c>
      <c r="E294">
        <v>4.5346331596374503</v>
      </c>
      <c r="F294">
        <v>6.5800490379333496</v>
      </c>
      <c r="G294">
        <v>6.7179288864135698</v>
      </c>
    </row>
    <row r="295" spans="1:7" x14ac:dyDescent="0.3">
      <c r="A295" s="1">
        <v>9.7666666666666675</v>
      </c>
      <c r="B295">
        <v>6.33091020584106</v>
      </c>
      <c r="C295">
        <v>4.5089960098266602</v>
      </c>
      <c r="D295">
        <v>4.5440979003906303</v>
      </c>
      <c r="E295">
        <v>4.5279178619384801</v>
      </c>
      <c r="F295">
        <v>6.5788269042968803</v>
      </c>
      <c r="G295">
        <v>6.7179288864135698</v>
      </c>
    </row>
    <row r="296" spans="1:7" x14ac:dyDescent="0.3">
      <c r="A296" s="1">
        <v>9.8000000000000007</v>
      </c>
      <c r="B296">
        <v>6.3297171592712402</v>
      </c>
      <c r="C296">
        <v>4.5043778419494602</v>
      </c>
      <c r="D296">
        <v>4.5383648872375497</v>
      </c>
      <c r="E296">
        <v>4.52115678787231</v>
      </c>
      <c r="F296">
        <v>6.5771741867065403</v>
      </c>
      <c r="G296">
        <v>6.7174558639526403</v>
      </c>
    </row>
    <row r="297" spans="1:7" x14ac:dyDescent="0.3">
      <c r="A297" s="1">
        <v>9.8333333333333339</v>
      </c>
      <c r="B297">
        <v>6.3279280662536603</v>
      </c>
      <c r="C297">
        <v>4.4997701644897496</v>
      </c>
      <c r="D297">
        <v>4.5325260162353498</v>
      </c>
      <c r="E297">
        <v>4.5139589309692401</v>
      </c>
      <c r="F297">
        <v>6.5762958526611301</v>
      </c>
      <c r="G297">
        <v>6.7174558639526403</v>
      </c>
    </row>
    <row r="298" spans="1:7" x14ac:dyDescent="0.3">
      <c r="A298" s="1">
        <v>9.8666666666666671</v>
      </c>
      <c r="B298">
        <v>6.3267312049865696</v>
      </c>
      <c r="C298">
        <v>4.4956898689270002</v>
      </c>
      <c r="D298">
        <v>4.5277981758117702</v>
      </c>
      <c r="E298">
        <v>4.5068612098693803</v>
      </c>
      <c r="F298">
        <v>6.5762019157409703</v>
      </c>
      <c r="G298">
        <v>6.7174558639526403</v>
      </c>
    </row>
    <row r="299" spans="1:7" x14ac:dyDescent="0.3">
      <c r="A299" s="1">
        <v>9.9</v>
      </c>
      <c r="B299">
        <v>6.3260140419006303</v>
      </c>
      <c r="C299">
        <v>4.4916019439697301</v>
      </c>
      <c r="D299">
        <v>4.5227618217468297</v>
      </c>
      <c r="E299">
        <v>4.4997730255126998</v>
      </c>
      <c r="F299">
        <v>6.5754961967468297</v>
      </c>
      <c r="G299">
        <v>6.7174558639526403</v>
      </c>
    </row>
    <row r="300" spans="1:7" x14ac:dyDescent="0.3">
      <c r="A300" s="1">
        <v>9.9333333333333336</v>
      </c>
      <c r="B300">
        <v>6.3251190185546902</v>
      </c>
      <c r="C300">
        <v>4.4874320030212402</v>
      </c>
      <c r="D300">
        <v>4.5174899101257298</v>
      </c>
      <c r="E300">
        <v>4.4933490753173801</v>
      </c>
      <c r="F300">
        <v>6.5743169784545898</v>
      </c>
      <c r="G300">
        <v>6.7174558639526403</v>
      </c>
    </row>
    <row r="301" spans="1:7" x14ac:dyDescent="0.3">
      <c r="A301" s="1">
        <v>9.9666666666666668</v>
      </c>
      <c r="B301">
        <v>6.32427978515625</v>
      </c>
      <c r="C301">
        <v>4.4832968711853001</v>
      </c>
      <c r="D301">
        <v>4.5125789642334002</v>
      </c>
      <c r="E301">
        <v>4.4865689277648899</v>
      </c>
      <c r="F301">
        <v>6.5728311538696298</v>
      </c>
      <c r="G301">
        <v>6.7175607681274396</v>
      </c>
    </row>
    <row r="302" spans="1:7" x14ac:dyDescent="0.3">
      <c r="A302" s="1">
        <v>10</v>
      </c>
      <c r="B302">
        <v>6.3241310119628897</v>
      </c>
      <c r="C302">
        <v>4.4790067672729501</v>
      </c>
      <c r="D302">
        <v>4.5079212188720703</v>
      </c>
      <c r="E302">
        <v>4.48073482513428</v>
      </c>
      <c r="F302">
        <v>6.5719552040100098</v>
      </c>
      <c r="G302">
        <v>6.7180500030517596</v>
      </c>
    </row>
    <row r="303" spans="1:7" x14ac:dyDescent="0.3">
      <c r="A303" s="1">
        <v>10.033333333333333</v>
      </c>
      <c r="B303">
        <v>6.3232388496398899</v>
      </c>
      <c r="C303">
        <v>4.4753990173339799</v>
      </c>
      <c r="D303">
        <v>4.5025668144226101</v>
      </c>
      <c r="E303">
        <v>4.4751048088073704</v>
      </c>
      <c r="F303">
        <v>6.57181692123413</v>
      </c>
      <c r="G303">
        <v>6.7188310623168901</v>
      </c>
    </row>
    <row r="304" spans="1:7" x14ac:dyDescent="0.3">
      <c r="A304" s="1">
        <v>10.066666666666666</v>
      </c>
      <c r="B304">
        <v>6.3223462104797399</v>
      </c>
      <c r="C304">
        <v>4.4715809822082502</v>
      </c>
      <c r="D304">
        <v>4.4980168342590297</v>
      </c>
      <c r="E304">
        <v>4.4686989784240696</v>
      </c>
      <c r="F304">
        <v>6.57181692123413</v>
      </c>
      <c r="G304">
        <v>6.7183637619018599</v>
      </c>
    </row>
    <row r="305" spans="1:7" x14ac:dyDescent="0.3">
      <c r="A305" s="1">
        <v>10.1</v>
      </c>
      <c r="B305">
        <v>6.3214278221130398</v>
      </c>
      <c r="C305">
        <v>4.46820020675659</v>
      </c>
      <c r="D305">
        <v>4.4935569763183603</v>
      </c>
      <c r="E305">
        <v>4.4621472358703604</v>
      </c>
      <c r="F305">
        <v>6.5710158348083496</v>
      </c>
      <c r="G305">
        <v>6.71799516677856</v>
      </c>
    </row>
    <row r="306" spans="1:7" x14ac:dyDescent="0.3">
      <c r="A306" s="1">
        <v>10.133333333333333</v>
      </c>
      <c r="B306">
        <v>6.3200550079345703</v>
      </c>
      <c r="C306">
        <v>4.4641652107238796</v>
      </c>
      <c r="D306">
        <v>4.4895319938659703</v>
      </c>
      <c r="E306">
        <v>4.4567332267761204</v>
      </c>
      <c r="F306">
        <v>6.5699892044067401</v>
      </c>
      <c r="G306">
        <v>6.7174558639526403</v>
      </c>
    </row>
    <row r="307" spans="1:7" x14ac:dyDescent="0.3">
      <c r="A307" s="1">
        <v>10.166666666666666</v>
      </c>
      <c r="B307">
        <v>6.3182702064514196</v>
      </c>
      <c r="C307">
        <v>4.46063184738159</v>
      </c>
      <c r="D307">
        <v>4.4849548339843803</v>
      </c>
      <c r="E307">
        <v>4.4513649940490696</v>
      </c>
      <c r="F307">
        <v>6.5685968399047896</v>
      </c>
      <c r="G307">
        <v>6.7174558639526403</v>
      </c>
    </row>
    <row r="308" spans="1:7" x14ac:dyDescent="0.3">
      <c r="A308" s="1">
        <v>10.199999999999999</v>
      </c>
      <c r="B308">
        <v>6.3165111541748002</v>
      </c>
      <c r="C308">
        <v>4.4574069976806596</v>
      </c>
      <c r="D308">
        <v>4.4804601669311497</v>
      </c>
      <c r="E308">
        <v>4.4451580047607404</v>
      </c>
      <c r="F308">
        <v>6.5677208900451696</v>
      </c>
      <c r="G308">
        <v>6.7174558639526403</v>
      </c>
    </row>
    <row r="309" spans="1:7" x14ac:dyDescent="0.3">
      <c r="A309" s="1">
        <v>10.233333333333333</v>
      </c>
      <c r="B309">
        <v>6.31502485275269</v>
      </c>
      <c r="C309">
        <v>4.4542717933654803</v>
      </c>
      <c r="D309">
        <v>4.4763340950012198</v>
      </c>
      <c r="E309">
        <v>4.4390530586242702</v>
      </c>
      <c r="F309">
        <v>6.5671038627624503</v>
      </c>
      <c r="G309">
        <v>6.7174558639526403</v>
      </c>
    </row>
    <row r="310" spans="1:7" x14ac:dyDescent="0.3">
      <c r="A310" s="1">
        <v>10.266666666666667</v>
      </c>
      <c r="B310">
        <v>6.3143968582153303</v>
      </c>
      <c r="C310">
        <v>4.4510822296142596</v>
      </c>
      <c r="D310">
        <v>4.4720640182495099</v>
      </c>
      <c r="E310">
        <v>4.4334921836853001</v>
      </c>
      <c r="F310">
        <v>6.5662260055542001</v>
      </c>
      <c r="G310">
        <v>6.7174558639526403</v>
      </c>
    </row>
    <row r="311" spans="1:7" x14ac:dyDescent="0.3">
      <c r="A311" s="1">
        <v>10.3</v>
      </c>
      <c r="B311">
        <v>6.3131690025329599</v>
      </c>
      <c r="C311">
        <v>4.447509765625</v>
      </c>
      <c r="D311">
        <v>4.4687151908874503</v>
      </c>
      <c r="E311">
        <v>4.4277319908142099</v>
      </c>
      <c r="F311">
        <v>6.5653491020202601</v>
      </c>
      <c r="G311">
        <v>6.7174558639526403</v>
      </c>
    </row>
    <row r="312" spans="1:7" x14ac:dyDescent="0.3">
      <c r="A312" s="1">
        <v>10.333333333333334</v>
      </c>
      <c r="B312">
        <v>6.31197309494019</v>
      </c>
      <c r="C312">
        <v>4.4443020820617702</v>
      </c>
      <c r="D312">
        <v>4.4650411605834996</v>
      </c>
      <c r="E312">
        <v>4.4222369194030797</v>
      </c>
      <c r="F312">
        <v>6.5651888847351101</v>
      </c>
      <c r="G312">
        <v>6.7174558639526403</v>
      </c>
    </row>
    <row r="313" spans="1:7" x14ac:dyDescent="0.3">
      <c r="A313" s="1">
        <v>10.366666666666667</v>
      </c>
      <c r="B313">
        <v>6.3101792335510298</v>
      </c>
      <c r="C313">
        <v>4.4412469863891602</v>
      </c>
      <c r="D313">
        <v>4.46120405197144</v>
      </c>
      <c r="E313">
        <v>4.4169230461120597</v>
      </c>
      <c r="F313">
        <v>6.5643129348754901</v>
      </c>
      <c r="G313">
        <v>6.7174558639526403</v>
      </c>
    </row>
    <row r="314" spans="1:7" x14ac:dyDescent="0.3">
      <c r="A314" s="1">
        <v>10.4</v>
      </c>
      <c r="B314">
        <v>6.3097701072692898</v>
      </c>
      <c r="C314">
        <v>4.4385199546814</v>
      </c>
      <c r="D314">
        <v>4.4574389457702601</v>
      </c>
      <c r="E314">
        <v>4.4119811058044398</v>
      </c>
      <c r="F314">
        <v>6.56343698501587</v>
      </c>
      <c r="G314">
        <v>6.7174558639526403</v>
      </c>
    </row>
    <row r="315" spans="1:7" x14ac:dyDescent="0.3">
      <c r="A315" s="1">
        <v>10.433333333333334</v>
      </c>
      <c r="B315">
        <v>6.3093600273132298</v>
      </c>
      <c r="C315">
        <v>4.4353117942810103</v>
      </c>
      <c r="D315">
        <v>4.4538011550903303</v>
      </c>
      <c r="E315">
        <v>4.4068489074706996</v>
      </c>
      <c r="F315">
        <v>6.5630469322204599</v>
      </c>
      <c r="G315">
        <v>6.7174558639526403</v>
      </c>
    </row>
    <row r="316" spans="1:7" x14ac:dyDescent="0.3">
      <c r="A316" s="1">
        <v>10.466666666666667</v>
      </c>
      <c r="B316">
        <v>6.3068070411682102</v>
      </c>
      <c r="C316">
        <v>4.4325861930847203</v>
      </c>
      <c r="D316">
        <v>4.45047807693481</v>
      </c>
      <c r="E316">
        <v>4.4016900062561</v>
      </c>
      <c r="F316">
        <v>6.5621781349182102</v>
      </c>
      <c r="G316">
        <v>6.7176809310913104</v>
      </c>
    </row>
    <row r="317" spans="1:7" x14ac:dyDescent="0.3">
      <c r="A317" s="1">
        <v>10.5</v>
      </c>
      <c r="B317">
        <v>6.3046422004699698</v>
      </c>
      <c r="C317">
        <v>4.4292788505554199</v>
      </c>
      <c r="D317">
        <v>4.4466061592102104</v>
      </c>
      <c r="E317">
        <v>4.3965120315551802</v>
      </c>
      <c r="F317">
        <v>6.5612998008728001</v>
      </c>
      <c r="G317">
        <v>6.7185821533203098</v>
      </c>
    </row>
    <row r="318" spans="1:7" x14ac:dyDescent="0.3">
      <c r="A318" s="1">
        <v>10.533333333333333</v>
      </c>
      <c r="B318">
        <v>6.30377101898193</v>
      </c>
      <c r="C318">
        <v>4.42630910873413</v>
      </c>
      <c r="D318">
        <v>4.4432201385498002</v>
      </c>
      <c r="E318">
        <v>4.3915162086486799</v>
      </c>
      <c r="F318">
        <v>6.56085205078125</v>
      </c>
      <c r="G318">
        <v>6.71948289871216</v>
      </c>
    </row>
    <row r="319" spans="1:7" x14ac:dyDescent="0.3">
      <c r="A319" s="1">
        <v>10.566666666666666</v>
      </c>
      <c r="B319">
        <v>6.3037261962890598</v>
      </c>
      <c r="C319">
        <v>4.4238748550415004</v>
      </c>
      <c r="D319">
        <v>4.4400792121887198</v>
      </c>
      <c r="E319">
        <v>4.3865041732788104</v>
      </c>
      <c r="F319">
        <v>6.56085205078125</v>
      </c>
      <c r="G319">
        <v>6.7192192077636701</v>
      </c>
    </row>
    <row r="320" spans="1:7" x14ac:dyDescent="0.3">
      <c r="A320" s="1">
        <v>10.6</v>
      </c>
      <c r="B320">
        <v>6.3024950027465803</v>
      </c>
      <c r="C320">
        <v>4.42144823074341</v>
      </c>
      <c r="D320">
        <v>4.4360790252685502</v>
      </c>
      <c r="E320">
        <v>4.3814539909362802</v>
      </c>
      <c r="F320">
        <v>6.5601968765258798</v>
      </c>
      <c r="G320">
        <v>6.7183179855346697</v>
      </c>
    </row>
    <row r="321" spans="1:7" x14ac:dyDescent="0.3">
      <c r="A321" s="1">
        <v>10.633333333333333</v>
      </c>
      <c r="B321">
        <v>6.3006219863891602</v>
      </c>
      <c r="C321">
        <v>4.4188671112060502</v>
      </c>
      <c r="D321">
        <v>4.4328918457031303</v>
      </c>
      <c r="E321">
        <v>4.3771500587463397</v>
      </c>
      <c r="F321">
        <v>6.5593190193176296</v>
      </c>
      <c r="G321">
        <v>6.7174949645996103</v>
      </c>
    </row>
    <row r="322" spans="1:7" x14ac:dyDescent="0.3">
      <c r="A322" s="1">
        <v>10.666666666666666</v>
      </c>
      <c r="B322">
        <v>6.2990140914917001</v>
      </c>
      <c r="C322">
        <v>4.4157948493957502</v>
      </c>
      <c r="D322">
        <v>4.4296689033508301</v>
      </c>
      <c r="E322">
        <v>4.3730268478393599</v>
      </c>
      <c r="F322">
        <v>6.5578517913818404</v>
      </c>
      <c r="G322">
        <v>6.7182202339172399</v>
      </c>
    </row>
    <row r="323" spans="1:7" x14ac:dyDescent="0.3">
      <c r="A323" s="1">
        <v>10.7</v>
      </c>
      <c r="B323">
        <v>6.2978668212890598</v>
      </c>
      <c r="C323">
        <v>4.4128961563110396</v>
      </c>
      <c r="D323">
        <v>4.4262928962707502</v>
      </c>
      <c r="E323">
        <v>4.3688240051269496</v>
      </c>
      <c r="F323">
        <v>6.5567789077758798</v>
      </c>
      <c r="G323">
        <v>6.7182202339172399</v>
      </c>
    </row>
    <row r="324" spans="1:7" x14ac:dyDescent="0.3">
      <c r="A324" s="1">
        <v>10.733333333333333</v>
      </c>
      <c r="B324">
        <v>6.2963638305664098</v>
      </c>
      <c r="C324">
        <v>4.4104599952697798</v>
      </c>
      <c r="D324">
        <v>4.4229531288146999</v>
      </c>
      <c r="E324">
        <v>4.3643021583557102</v>
      </c>
      <c r="F324">
        <v>6.5559849739074698</v>
      </c>
      <c r="G324">
        <v>6.7177309989929199</v>
      </c>
    </row>
    <row r="325" spans="1:7" x14ac:dyDescent="0.3">
      <c r="A325" s="1">
        <v>10.766666666666667</v>
      </c>
      <c r="B325">
        <v>6.2955760955810502</v>
      </c>
      <c r="C325">
        <v>4.4078598022460902</v>
      </c>
      <c r="D325">
        <v>4.4204249382018999</v>
      </c>
      <c r="E325">
        <v>4.3598790168762198</v>
      </c>
      <c r="F325">
        <v>6.5551090240478498</v>
      </c>
      <c r="G325">
        <v>6.7177400588989302</v>
      </c>
    </row>
    <row r="326" spans="1:7" x14ac:dyDescent="0.3">
      <c r="A326" s="1">
        <v>10.8</v>
      </c>
      <c r="B326">
        <v>6.2946801185607901</v>
      </c>
      <c r="C326">
        <v>4.4054970741271999</v>
      </c>
      <c r="D326">
        <v>4.4174728393554696</v>
      </c>
      <c r="E326">
        <v>4.3553729057312003</v>
      </c>
      <c r="F326">
        <v>6.5544581413268999</v>
      </c>
      <c r="G326">
        <v>6.7184519767761204</v>
      </c>
    </row>
    <row r="327" spans="1:7" x14ac:dyDescent="0.3">
      <c r="A327" s="1">
        <v>10.833333333333334</v>
      </c>
      <c r="B327">
        <v>6.2929267883300799</v>
      </c>
      <c r="C327">
        <v>4.4036049842834499</v>
      </c>
      <c r="D327">
        <v>4.4144401550293004</v>
      </c>
      <c r="E327">
        <v>4.3510608673095703</v>
      </c>
      <c r="F327">
        <v>6.5542712211608896</v>
      </c>
      <c r="G327">
        <v>6.7193541526794398</v>
      </c>
    </row>
    <row r="328" spans="1:7" x14ac:dyDescent="0.3">
      <c r="A328" s="1">
        <v>10.866666666666667</v>
      </c>
      <c r="B328">
        <v>6.2904348373413104</v>
      </c>
      <c r="C328">
        <v>4.4013972282409703</v>
      </c>
      <c r="D328">
        <v>4.4113698005676296</v>
      </c>
      <c r="E328">
        <v>4.3464121818542498</v>
      </c>
      <c r="F328">
        <v>6.5535640716552699</v>
      </c>
      <c r="G328">
        <v>6.7197079658508301</v>
      </c>
    </row>
    <row r="329" spans="1:7" x14ac:dyDescent="0.3">
      <c r="A329" s="1">
        <v>10.9</v>
      </c>
      <c r="B329">
        <v>6.2890281677246103</v>
      </c>
      <c r="C329">
        <v>4.3990888595581099</v>
      </c>
      <c r="D329">
        <v>4.4083909988403303</v>
      </c>
      <c r="E329">
        <v>4.3416790962219203</v>
      </c>
      <c r="F329">
        <v>6.5526862144470197</v>
      </c>
      <c r="G329">
        <v>6.7197079658508301</v>
      </c>
    </row>
    <row r="330" spans="1:7" x14ac:dyDescent="0.3">
      <c r="A330" s="1">
        <v>10.933333333333334</v>
      </c>
      <c r="B330">
        <v>6.2881498336792001</v>
      </c>
      <c r="C330">
        <v>4.3966808319091797</v>
      </c>
      <c r="D330">
        <v>4.4056830406189</v>
      </c>
      <c r="E330">
        <v>4.3374471664428702</v>
      </c>
      <c r="F330">
        <v>6.55167579650879</v>
      </c>
      <c r="G330">
        <v>6.7197079658508301</v>
      </c>
    </row>
    <row r="331" spans="1:7" x14ac:dyDescent="0.3">
      <c r="A331" s="1">
        <v>10.966666666666667</v>
      </c>
      <c r="B331">
        <v>6.2871251106262198</v>
      </c>
      <c r="C331">
        <v>4.3942809104919398</v>
      </c>
      <c r="D331">
        <v>4.4031920433044398</v>
      </c>
      <c r="E331">
        <v>4.3337540626525897</v>
      </c>
      <c r="F331">
        <v>6.5507998466491699</v>
      </c>
      <c r="G331">
        <v>6.7197079658508301</v>
      </c>
    </row>
    <row r="332" spans="1:7" x14ac:dyDescent="0.3">
      <c r="A332" s="1">
        <v>11</v>
      </c>
      <c r="B332">
        <v>6.2853369712829599</v>
      </c>
      <c r="C332">
        <v>4.3918929100036603</v>
      </c>
      <c r="D332">
        <v>4.4006199836731001</v>
      </c>
      <c r="E332">
        <v>4.3301239013671902</v>
      </c>
      <c r="F332">
        <v>6.5499238967895499</v>
      </c>
      <c r="G332">
        <v>6.7197079658508301</v>
      </c>
    </row>
    <row r="333" spans="1:7" x14ac:dyDescent="0.3">
      <c r="A333" s="1">
        <v>11.033333333333333</v>
      </c>
      <c r="B333">
        <v>6.2836427688598597</v>
      </c>
      <c r="C333">
        <v>4.3899497985839799</v>
      </c>
      <c r="D333">
        <v>4.3978748321533203</v>
      </c>
      <c r="E333">
        <v>4.3264741897582999</v>
      </c>
      <c r="F333">
        <v>6.5491471290588397</v>
      </c>
      <c r="G333">
        <v>6.7197079658508301</v>
      </c>
    </row>
    <row r="334" spans="1:7" x14ac:dyDescent="0.3">
      <c r="A334" s="1">
        <v>11.066666666666666</v>
      </c>
      <c r="B334">
        <v>6.28243112564087</v>
      </c>
      <c r="C334">
        <v>4.3876791000366202</v>
      </c>
      <c r="D334">
        <v>4.39510297775269</v>
      </c>
      <c r="E334">
        <v>4.3222961425781303</v>
      </c>
      <c r="F334">
        <v>6.5482711791992196</v>
      </c>
      <c r="G334">
        <v>6.7197079658508301</v>
      </c>
    </row>
    <row r="335" spans="1:7" x14ac:dyDescent="0.3">
      <c r="A335" s="1">
        <v>11.1</v>
      </c>
      <c r="B335">
        <v>6.2811632156372097</v>
      </c>
      <c r="C335">
        <v>4.3851890563964799</v>
      </c>
      <c r="D335">
        <v>4.3922691345214799</v>
      </c>
      <c r="E335">
        <v>4.3187928199768102</v>
      </c>
      <c r="F335">
        <v>6.54740285873413</v>
      </c>
      <c r="G335">
        <v>6.7197079658508301</v>
      </c>
    </row>
    <row r="336" spans="1:7" x14ac:dyDescent="0.3">
      <c r="A336" s="1">
        <v>11.133333333333333</v>
      </c>
      <c r="B336">
        <v>6.2795968055725098</v>
      </c>
      <c r="C336">
        <v>4.3828620910644496</v>
      </c>
      <c r="D336">
        <v>4.3893980979919398</v>
      </c>
      <c r="E336">
        <v>4.3150358200073198</v>
      </c>
      <c r="F336">
        <v>6.5457491874694798</v>
      </c>
      <c r="G336">
        <v>6.7197079658508301</v>
      </c>
    </row>
    <row r="337" spans="1:7" x14ac:dyDescent="0.3">
      <c r="A337" s="1">
        <v>11.166666666666666</v>
      </c>
      <c r="B337">
        <v>6.2779850959777797</v>
      </c>
      <c r="C337">
        <v>4.3811149597168004</v>
      </c>
      <c r="D337">
        <v>4.3864369392395002</v>
      </c>
      <c r="E337">
        <v>4.3114252090454102</v>
      </c>
      <c r="F337">
        <v>6.5439929962158203</v>
      </c>
      <c r="G337">
        <v>6.7197079658508301</v>
      </c>
    </row>
    <row r="338" spans="1:7" x14ac:dyDescent="0.3">
      <c r="A338" s="1">
        <v>11.2</v>
      </c>
      <c r="B338">
        <v>6.2768101692199698</v>
      </c>
      <c r="C338">
        <v>4.3793702125549299</v>
      </c>
      <c r="D338">
        <v>4.3842887878418004</v>
      </c>
      <c r="E338">
        <v>4.3077020645141602</v>
      </c>
      <c r="F338">
        <v>6.5429501533508301</v>
      </c>
      <c r="G338">
        <v>6.7197079658508301</v>
      </c>
    </row>
    <row r="339" spans="1:7" x14ac:dyDescent="0.3">
      <c r="A339" s="1">
        <v>11.233333333333333</v>
      </c>
      <c r="B339">
        <v>6.2755699157714799</v>
      </c>
      <c r="C339">
        <v>4.3768792152404803</v>
      </c>
      <c r="D339">
        <v>4.3823928833007804</v>
      </c>
      <c r="E339">
        <v>4.3043341636657697</v>
      </c>
      <c r="F339">
        <v>6.5425372123718297</v>
      </c>
      <c r="G339">
        <v>6.7197079658508301</v>
      </c>
    </row>
    <row r="340" spans="1:7" x14ac:dyDescent="0.3">
      <c r="A340" s="1">
        <v>11.266666666666667</v>
      </c>
      <c r="B340">
        <v>6.2743577957153303</v>
      </c>
      <c r="C340">
        <v>4.3747811317443803</v>
      </c>
      <c r="D340">
        <v>4.3798022270202601</v>
      </c>
      <c r="E340">
        <v>4.3007950782775897</v>
      </c>
      <c r="F340">
        <v>6.5416588783264196</v>
      </c>
      <c r="G340">
        <v>6.7197079658508301</v>
      </c>
    </row>
    <row r="341" spans="1:7" x14ac:dyDescent="0.3">
      <c r="A341" s="1">
        <v>11.3</v>
      </c>
      <c r="B341">
        <v>6.2736501693725604</v>
      </c>
      <c r="C341">
        <v>4.3726358413696298</v>
      </c>
      <c r="D341">
        <v>4.3775000572204599</v>
      </c>
      <c r="E341">
        <v>4.2972111701965297</v>
      </c>
      <c r="F341">
        <v>6.5412321090698198</v>
      </c>
      <c r="G341">
        <v>6.7197079658508301</v>
      </c>
    </row>
    <row r="342" spans="1:7" x14ac:dyDescent="0.3">
      <c r="A342" s="1">
        <v>11.333333333333334</v>
      </c>
      <c r="B342">
        <v>6.2724761962890598</v>
      </c>
      <c r="C342">
        <v>4.3708691596984899</v>
      </c>
      <c r="D342">
        <v>4.3748731613159197</v>
      </c>
      <c r="E342">
        <v>4.29396295547485</v>
      </c>
      <c r="F342">
        <v>6.5407180786132804</v>
      </c>
      <c r="G342">
        <v>6.7197079658508301</v>
      </c>
    </row>
    <row r="343" spans="1:7" x14ac:dyDescent="0.3">
      <c r="A343" s="1">
        <v>11.366666666666667</v>
      </c>
      <c r="B343">
        <v>6.2714138031005904</v>
      </c>
      <c r="C343">
        <v>4.3691329956054696</v>
      </c>
      <c r="D343">
        <v>4.37235403060913</v>
      </c>
      <c r="E343">
        <v>4.2907791137695304</v>
      </c>
      <c r="F343">
        <v>6.5395240783691397</v>
      </c>
      <c r="G343">
        <v>6.7197079658508301</v>
      </c>
    </row>
    <row r="344" spans="1:7" x14ac:dyDescent="0.3">
      <c r="A344" s="1">
        <v>11.4</v>
      </c>
      <c r="B344">
        <v>6.2704820632934597</v>
      </c>
      <c r="C344">
        <v>4.3670010566711399</v>
      </c>
      <c r="D344">
        <v>4.3702049255371103</v>
      </c>
      <c r="E344">
        <v>4.2873377799987802</v>
      </c>
      <c r="F344">
        <v>6.5377697944641104</v>
      </c>
      <c r="G344">
        <v>6.7197079658508301</v>
      </c>
    </row>
    <row r="345" spans="1:7" x14ac:dyDescent="0.3">
      <c r="A345" s="1">
        <v>11.433333333333334</v>
      </c>
      <c r="B345">
        <v>6.2697272300720197</v>
      </c>
      <c r="C345">
        <v>4.3650698661804199</v>
      </c>
      <c r="D345">
        <v>4.3684811592102104</v>
      </c>
      <c r="E345">
        <v>4.2842969894409197</v>
      </c>
      <c r="F345">
        <v>6.5368471145629901</v>
      </c>
      <c r="G345">
        <v>6.7197079658508301</v>
      </c>
    </row>
    <row r="346" spans="1:7" x14ac:dyDescent="0.3">
      <c r="A346" s="1">
        <v>11.466666666666667</v>
      </c>
      <c r="B346">
        <v>6.2679290771484402</v>
      </c>
      <c r="C346">
        <v>4.3633708953857404</v>
      </c>
      <c r="D346">
        <v>4.3664250373840297</v>
      </c>
      <c r="E346">
        <v>4.28106784820557</v>
      </c>
      <c r="F346">
        <v>6.5360360145568803</v>
      </c>
      <c r="G346">
        <v>6.7197079658508301</v>
      </c>
    </row>
    <row r="347" spans="1:7" x14ac:dyDescent="0.3">
      <c r="A347" s="1">
        <v>11.5</v>
      </c>
      <c r="B347">
        <v>6.2652840614318803</v>
      </c>
      <c r="C347">
        <v>4.3616538047790501</v>
      </c>
      <c r="D347">
        <v>4.3637638092040998</v>
      </c>
      <c r="E347">
        <v>4.2779197692871103</v>
      </c>
      <c r="F347">
        <v>6.53503513336182</v>
      </c>
      <c r="G347">
        <v>6.7197079658508301</v>
      </c>
    </row>
    <row r="348" spans="1:7" x14ac:dyDescent="0.3">
      <c r="A348" s="1">
        <v>11.533333333333333</v>
      </c>
      <c r="B348">
        <v>6.26410007476807</v>
      </c>
      <c r="C348">
        <v>4.3595609664917001</v>
      </c>
      <c r="D348">
        <v>4.3612370491027797</v>
      </c>
      <c r="E348">
        <v>4.2747359275817898</v>
      </c>
      <c r="F348">
        <v>6.5335321426391602</v>
      </c>
      <c r="G348">
        <v>6.7197079658508301</v>
      </c>
    </row>
    <row r="349" spans="1:7" x14ac:dyDescent="0.3">
      <c r="A349" s="1">
        <v>11.566666666666666</v>
      </c>
      <c r="B349">
        <v>6.2629718780517596</v>
      </c>
      <c r="C349">
        <v>4.3571538925170898</v>
      </c>
      <c r="D349">
        <v>4.3590440750122097</v>
      </c>
      <c r="E349">
        <v>4.2716231346130398</v>
      </c>
      <c r="F349">
        <v>6.53265285491943</v>
      </c>
      <c r="G349">
        <v>6.7197079658508301</v>
      </c>
    </row>
    <row r="350" spans="1:7" x14ac:dyDescent="0.3">
      <c r="A350" s="1">
        <v>11.6</v>
      </c>
      <c r="B350">
        <v>6.2614989280700701</v>
      </c>
      <c r="C350">
        <v>4.3554039001464799</v>
      </c>
      <c r="D350">
        <v>4.3570299148559597</v>
      </c>
      <c r="E350">
        <v>4.26853704452515</v>
      </c>
      <c r="F350">
        <v>6.5317888259887704</v>
      </c>
      <c r="G350">
        <v>6.7197079658508301</v>
      </c>
    </row>
    <row r="351" spans="1:7" x14ac:dyDescent="0.3">
      <c r="A351" s="1">
        <v>11.633333333333333</v>
      </c>
      <c r="B351">
        <v>6.2597928047180202</v>
      </c>
      <c r="C351">
        <v>4.3541951179504403</v>
      </c>
      <c r="D351">
        <v>4.3551888465881303</v>
      </c>
      <c r="E351">
        <v>4.2657790184020996</v>
      </c>
      <c r="F351">
        <v>6.5305700302123997</v>
      </c>
      <c r="G351">
        <v>6.7198362350463903</v>
      </c>
    </row>
    <row r="352" spans="1:7" x14ac:dyDescent="0.3">
      <c r="A352" s="1">
        <v>11.666666666666666</v>
      </c>
      <c r="B352">
        <v>6.2582650184631303</v>
      </c>
      <c r="C352">
        <v>4.3529372215270996</v>
      </c>
      <c r="D352">
        <v>4.3530311584472701</v>
      </c>
      <c r="E352">
        <v>4.2626409530639604</v>
      </c>
      <c r="F352">
        <v>6.5289268493652299</v>
      </c>
      <c r="G352">
        <v>6.7198362350463903</v>
      </c>
    </row>
    <row r="353" spans="1:7" x14ac:dyDescent="0.3">
      <c r="A353" s="1">
        <v>11.7</v>
      </c>
      <c r="B353">
        <v>6.2573990821838397</v>
      </c>
      <c r="C353">
        <v>4.3514099121093803</v>
      </c>
      <c r="D353">
        <v>4.3509359359741202</v>
      </c>
      <c r="E353">
        <v>4.2599029541015598</v>
      </c>
      <c r="F353">
        <v>6.52750492095947</v>
      </c>
      <c r="G353">
        <v>6.7199392318725604</v>
      </c>
    </row>
    <row r="354" spans="1:7" x14ac:dyDescent="0.3">
      <c r="A354" s="1">
        <v>11.733333333333333</v>
      </c>
      <c r="B354">
        <v>6.2568387985229501</v>
      </c>
      <c r="C354">
        <v>4.3490571975707999</v>
      </c>
      <c r="D354">
        <v>4.34793901443481</v>
      </c>
      <c r="E354">
        <v>4.2571377754211399</v>
      </c>
      <c r="F354">
        <v>6.5265321731567401</v>
      </c>
      <c r="G354">
        <v>6.7201647758483896</v>
      </c>
    </row>
    <row r="355" spans="1:7" x14ac:dyDescent="0.3">
      <c r="A355" s="1">
        <v>11.766666666666667</v>
      </c>
      <c r="B355">
        <v>6.25606489181519</v>
      </c>
      <c r="C355">
        <v>4.3470048904418901</v>
      </c>
      <c r="D355">
        <v>4.3460879325866699</v>
      </c>
      <c r="E355">
        <v>4.2543878555297896</v>
      </c>
      <c r="F355">
        <v>6.5254049301147496</v>
      </c>
      <c r="G355">
        <v>6.7208371162414604</v>
      </c>
    </row>
    <row r="356" spans="1:7" x14ac:dyDescent="0.3">
      <c r="A356" s="1">
        <v>11.8</v>
      </c>
      <c r="B356">
        <v>6.2553749084472701</v>
      </c>
      <c r="C356">
        <v>4.3448958396911603</v>
      </c>
      <c r="D356">
        <v>4.3441290855407697</v>
      </c>
      <c r="E356">
        <v>4.25146579742432</v>
      </c>
      <c r="F356">
        <v>6.5242691040039098</v>
      </c>
      <c r="G356">
        <v>6.7217388153076199</v>
      </c>
    </row>
    <row r="357" spans="1:7" x14ac:dyDescent="0.3">
      <c r="A357" s="1">
        <v>11.833333333333334</v>
      </c>
      <c r="B357">
        <v>6.2548999786376998</v>
      </c>
      <c r="C357">
        <v>4.3435478210449201</v>
      </c>
      <c r="D357">
        <v>4.3423957824706996</v>
      </c>
      <c r="E357">
        <v>4.2490000724792498</v>
      </c>
      <c r="F357">
        <v>6.5230760574340803</v>
      </c>
      <c r="G357">
        <v>6.7213659286498997</v>
      </c>
    </row>
    <row r="358" spans="1:7" x14ac:dyDescent="0.3">
      <c r="A358" s="1">
        <v>11.866666666666667</v>
      </c>
      <c r="B358">
        <v>6.2539610862731898</v>
      </c>
      <c r="C358">
        <v>4.3415851593017596</v>
      </c>
      <c r="D358">
        <v>4.3409337997436497</v>
      </c>
      <c r="E358">
        <v>4.2460789680481001</v>
      </c>
      <c r="F358">
        <v>6.52227783203125</v>
      </c>
      <c r="G358">
        <v>6.7204642295837402</v>
      </c>
    </row>
    <row r="359" spans="1:7" x14ac:dyDescent="0.3">
      <c r="A359" s="1">
        <v>11.9</v>
      </c>
      <c r="B359">
        <v>6.2523207664489702</v>
      </c>
      <c r="C359">
        <v>4.3406848907470703</v>
      </c>
      <c r="D359">
        <v>4.3389749526977504</v>
      </c>
      <c r="E359">
        <v>4.2436509132385298</v>
      </c>
      <c r="F359">
        <v>6.5213098526001003</v>
      </c>
      <c r="G359">
        <v>6.72003221511841</v>
      </c>
    </row>
    <row r="360" spans="1:7" x14ac:dyDescent="0.3">
      <c r="A360" s="1">
        <v>11.933333333333334</v>
      </c>
      <c r="B360">
        <v>6.2508668899536097</v>
      </c>
      <c r="C360">
        <v>4.3396568298339799</v>
      </c>
      <c r="D360">
        <v>4.3364019393920898</v>
      </c>
      <c r="E360">
        <v>4.2410130500793501</v>
      </c>
      <c r="F360">
        <v>6.5203118324279803</v>
      </c>
      <c r="G360">
        <v>6.7204341888427699</v>
      </c>
    </row>
    <row r="361" spans="1:7" x14ac:dyDescent="0.3">
      <c r="A361" s="1">
        <v>11.966666666666667</v>
      </c>
      <c r="B361">
        <v>6.2484989166259801</v>
      </c>
      <c r="C361">
        <v>4.3375301361084002</v>
      </c>
      <c r="D361">
        <v>4.33477687835693</v>
      </c>
      <c r="E361">
        <v>4.23883008956909</v>
      </c>
      <c r="F361">
        <v>6.51898097991943</v>
      </c>
      <c r="G361">
        <v>6.7212858200073198</v>
      </c>
    </row>
    <row r="362" spans="1:7" x14ac:dyDescent="0.3">
      <c r="A362" s="1">
        <v>12</v>
      </c>
      <c r="B362">
        <v>6.2467098236084002</v>
      </c>
      <c r="C362">
        <v>4.3354849815368697</v>
      </c>
      <c r="D362">
        <v>4.3336939811706499</v>
      </c>
      <c r="E362">
        <v>4.2362718582153303</v>
      </c>
      <c r="F362">
        <v>6.5178508758544904</v>
      </c>
      <c r="G362">
        <v>6.7214431762695304</v>
      </c>
    </row>
    <row r="363" spans="1:7" x14ac:dyDescent="0.3">
      <c r="A363" s="1">
        <v>12.033333333333333</v>
      </c>
      <c r="B363">
        <v>6.2454061508178702</v>
      </c>
      <c r="C363">
        <v>4.3335309028625497</v>
      </c>
      <c r="D363">
        <v>4.3315358161926296</v>
      </c>
      <c r="E363">
        <v>4.2337779998779297</v>
      </c>
      <c r="F363">
        <v>6.5166769027709996</v>
      </c>
      <c r="G363">
        <v>6.7206301689147896</v>
      </c>
    </row>
    <row r="364" spans="1:7" x14ac:dyDescent="0.3">
      <c r="A364" s="1">
        <v>12.066666666666666</v>
      </c>
      <c r="B364">
        <v>6.2438120841979998</v>
      </c>
      <c r="C364">
        <v>4.3323769569396999</v>
      </c>
      <c r="D364">
        <v>4.3289361000061</v>
      </c>
      <c r="E364">
        <v>4.2313752174377397</v>
      </c>
      <c r="F364">
        <v>6.5156102180481001</v>
      </c>
      <c r="G364">
        <v>6.7197279930114702</v>
      </c>
    </row>
    <row r="365" spans="1:7" x14ac:dyDescent="0.3">
      <c r="A365" s="1">
        <v>12.1</v>
      </c>
      <c r="B365">
        <v>6.2420229911804199</v>
      </c>
      <c r="C365">
        <v>4.3309779167175302</v>
      </c>
      <c r="D365">
        <v>4.3273468017578098</v>
      </c>
      <c r="E365">
        <v>4.2292637825012198</v>
      </c>
      <c r="F365">
        <v>6.5147337913513201</v>
      </c>
      <c r="G365">
        <v>6.7197079658508301</v>
      </c>
    </row>
    <row r="366" spans="1:7" x14ac:dyDescent="0.3">
      <c r="A366" s="1">
        <v>12.133333333333333</v>
      </c>
      <c r="B366">
        <v>6.2407741546630904</v>
      </c>
      <c r="C366">
        <v>4.3299880027770996</v>
      </c>
      <c r="D366">
        <v>4.32566213607788</v>
      </c>
      <c r="E366">
        <v>4.2267260551452601</v>
      </c>
      <c r="F366">
        <v>6.51385593414307</v>
      </c>
      <c r="G366">
        <v>6.7197079658508301</v>
      </c>
    </row>
    <row r="367" spans="1:7" x14ac:dyDescent="0.3">
      <c r="A367" s="1">
        <v>12.166666666666666</v>
      </c>
      <c r="B367">
        <v>6.2398781776428196</v>
      </c>
      <c r="C367">
        <v>4.3285422325134304</v>
      </c>
      <c r="D367">
        <v>4.3234238624572798</v>
      </c>
      <c r="E367">
        <v>4.2243890762329102</v>
      </c>
      <c r="F367">
        <v>6.5126509666442898</v>
      </c>
      <c r="G367">
        <v>6.7197079658508301</v>
      </c>
    </row>
    <row r="368" spans="1:7" x14ac:dyDescent="0.3">
      <c r="A368" s="1">
        <v>12.2</v>
      </c>
      <c r="B368">
        <v>6.2392911911010698</v>
      </c>
      <c r="C368">
        <v>4.3271780014038104</v>
      </c>
      <c r="D368">
        <v>4.3215079307556197</v>
      </c>
      <c r="E368">
        <v>4.2222151756286603</v>
      </c>
      <c r="F368">
        <v>6.5113978385925302</v>
      </c>
      <c r="G368">
        <v>6.7197079658508301</v>
      </c>
    </row>
    <row r="369" spans="1:7" x14ac:dyDescent="0.3">
      <c r="A369" s="1">
        <v>12.233333333333333</v>
      </c>
      <c r="B369">
        <v>6.2385940551757804</v>
      </c>
      <c r="C369">
        <v>4.3259530067443803</v>
      </c>
      <c r="D369">
        <v>4.3198919296264604</v>
      </c>
      <c r="E369">
        <v>4.2200298309326199</v>
      </c>
      <c r="F369">
        <v>6.5096688270568803</v>
      </c>
      <c r="G369">
        <v>6.71976613998413</v>
      </c>
    </row>
    <row r="370" spans="1:7" x14ac:dyDescent="0.3">
      <c r="A370" s="1">
        <v>12.266666666666667</v>
      </c>
      <c r="B370">
        <v>6.2368698120117196</v>
      </c>
      <c r="C370">
        <v>4.3242640495300302</v>
      </c>
      <c r="D370">
        <v>4.3184261322021502</v>
      </c>
      <c r="E370">
        <v>4.2179269790649396</v>
      </c>
      <c r="F370">
        <v>6.5085940361022896</v>
      </c>
      <c r="G370">
        <v>6.7206678390502903</v>
      </c>
    </row>
    <row r="371" spans="1:7" x14ac:dyDescent="0.3">
      <c r="A371" s="1">
        <v>12.3</v>
      </c>
      <c r="B371">
        <v>6.23445701599121</v>
      </c>
      <c r="C371">
        <v>4.3226408958435103</v>
      </c>
      <c r="D371">
        <v>4.3168821334838903</v>
      </c>
      <c r="E371">
        <v>4.2156229019165004</v>
      </c>
      <c r="F371">
        <v>6.5072507858276403</v>
      </c>
      <c r="G371">
        <v>6.7211570739746103</v>
      </c>
    </row>
    <row r="372" spans="1:7" x14ac:dyDescent="0.3">
      <c r="A372" s="1">
        <v>12.333333333333334</v>
      </c>
      <c r="B372">
        <v>6.2328920364379901</v>
      </c>
      <c r="C372">
        <v>4.3207511901855504</v>
      </c>
      <c r="D372">
        <v>4.3147950172424299</v>
      </c>
      <c r="E372">
        <v>4.21343994140625</v>
      </c>
      <c r="F372">
        <v>6.5059189796447798</v>
      </c>
      <c r="G372">
        <v>6.7210988998413104</v>
      </c>
    </row>
    <row r="373" spans="1:7" x14ac:dyDescent="0.3">
      <c r="A373" s="1">
        <v>12.366666666666667</v>
      </c>
      <c r="B373">
        <v>6.2324261665344203</v>
      </c>
      <c r="C373">
        <v>4.3192381858825701</v>
      </c>
      <c r="D373">
        <v>4.31314897537231</v>
      </c>
      <c r="E373">
        <v>4.2112021446228001</v>
      </c>
      <c r="F373">
        <v>6.5043058395385698</v>
      </c>
      <c r="G373">
        <v>6.7210030555725098</v>
      </c>
    </row>
    <row r="374" spans="1:7" x14ac:dyDescent="0.3">
      <c r="A374" s="1">
        <v>12.4</v>
      </c>
      <c r="B374">
        <v>6.2321648597717303</v>
      </c>
      <c r="C374">
        <v>4.3176751136779803</v>
      </c>
      <c r="D374">
        <v>4.3114070892334002</v>
      </c>
      <c r="E374">
        <v>4.2089872360229501</v>
      </c>
      <c r="F374">
        <v>6.5025701522827104</v>
      </c>
      <c r="G374">
        <v>6.7210311889648402</v>
      </c>
    </row>
    <row r="375" spans="1:7" x14ac:dyDescent="0.3">
      <c r="A375" s="1">
        <v>12.433333333333334</v>
      </c>
      <c r="B375">
        <v>6.2310080528259304</v>
      </c>
      <c r="C375">
        <v>4.3164639472961399</v>
      </c>
      <c r="D375">
        <v>4.3096728324890101</v>
      </c>
      <c r="E375">
        <v>4.20670413970947</v>
      </c>
      <c r="F375">
        <v>6.5016918182373002</v>
      </c>
      <c r="G375">
        <v>6.7205710411071804</v>
      </c>
    </row>
    <row r="376" spans="1:7" x14ac:dyDescent="0.3">
      <c r="A376" s="1">
        <v>12.466666666666667</v>
      </c>
      <c r="B376">
        <v>6.2290320396423304</v>
      </c>
      <c r="C376">
        <v>4.3152389526367196</v>
      </c>
      <c r="D376">
        <v>4.3084311485290501</v>
      </c>
      <c r="E376">
        <v>4.2049207687377903</v>
      </c>
      <c r="F376">
        <v>6.5008797645568803</v>
      </c>
      <c r="G376">
        <v>6.7205700874328604</v>
      </c>
    </row>
    <row r="377" spans="1:7" x14ac:dyDescent="0.3">
      <c r="A377" s="1">
        <v>12.5</v>
      </c>
      <c r="B377">
        <v>6.2269911766052202</v>
      </c>
      <c r="C377">
        <v>4.31356000900269</v>
      </c>
      <c r="D377">
        <v>4.3071451187133798</v>
      </c>
      <c r="E377">
        <v>4.2030081748962402</v>
      </c>
      <c r="F377">
        <v>6.4993691444396999</v>
      </c>
      <c r="G377">
        <v>6.7203249931335396</v>
      </c>
    </row>
    <row r="378" spans="1:7" x14ac:dyDescent="0.3">
      <c r="A378" s="1">
        <v>12.533333333333333</v>
      </c>
      <c r="B378">
        <v>6.2254338264465297</v>
      </c>
      <c r="C378">
        <v>4.3120641708373997</v>
      </c>
      <c r="D378">
        <v>4.3054118156433097</v>
      </c>
      <c r="E378">
        <v>4.2011890411376998</v>
      </c>
      <c r="F378">
        <v>6.4977102279663104</v>
      </c>
      <c r="G378">
        <v>6.7197461128234899</v>
      </c>
    </row>
    <row r="379" spans="1:7" x14ac:dyDescent="0.3">
      <c r="A379" s="1">
        <v>12.566666666666666</v>
      </c>
      <c r="B379">
        <v>6.2252569198608398</v>
      </c>
      <c r="C379">
        <v>4.3106989860534703</v>
      </c>
      <c r="D379">
        <v>4.30357122421265</v>
      </c>
      <c r="E379">
        <v>4.19976711273193</v>
      </c>
      <c r="F379">
        <v>6.4965281486511204</v>
      </c>
      <c r="G379">
        <v>6.7197079658508301</v>
      </c>
    </row>
    <row r="380" spans="1:7" x14ac:dyDescent="0.3">
      <c r="A380" s="1">
        <v>12.6</v>
      </c>
      <c r="B380">
        <v>6.2252287864685103</v>
      </c>
      <c r="C380">
        <v>4.3097357749939</v>
      </c>
      <c r="D380">
        <v>4.3021569252014196</v>
      </c>
      <c r="E380">
        <v>4.1980829238891602</v>
      </c>
      <c r="F380">
        <v>6.4953379631042498</v>
      </c>
      <c r="G380">
        <v>6.7197079658508301</v>
      </c>
    </row>
    <row r="381" spans="1:7" x14ac:dyDescent="0.3">
      <c r="A381" s="1">
        <v>12.633333333333333</v>
      </c>
      <c r="B381">
        <v>6.2242689132690403</v>
      </c>
      <c r="C381">
        <v>4.30853319168091</v>
      </c>
      <c r="D381">
        <v>4.3006319999694798</v>
      </c>
      <c r="E381">
        <v>4.1959080696106001</v>
      </c>
      <c r="F381">
        <v>6.4940958023071298</v>
      </c>
      <c r="G381">
        <v>6.7197079658508301</v>
      </c>
    </row>
    <row r="382" spans="1:7" x14ac:dyDescent="0.3">
      <c r="A382" s="1">
        <v>12.666666666666666</v>
      </c>
      <c r="B382">
        <v>6.2225837707519496</v>
      </c>
      <c r="C382">
        <v>4.3073811531066903</v>
      </c>
      <c r="D382">
        <v>4.2989349365234402</v>
      </c>
      <c r="E382">
        <v>4.1936950683593803</v>
      </c>
      <c r="F382">
        <v>6.4926428794860804</v>
      </c>
      <c r="G382">
        <v>6.7197079658508301</v>
      </c>
    </row>
    <row r="383" spans="1:7" x14ac:dyDescent="0.3">
      <c r="A383" s="1">
        <v>12.7</v>
      </c>
      <c r="B383">
        <v>6.2209448814392099</v>
      </c>
      <c r="C383">
        <v>4.30641889572144</v>
      </c>
      <c r="D383">
        <v>4.2972660064697301</v>
      </c>
      <c r="E383">
        <v>4.1921091079711896</v>
      </c>
      <c r="F383">
        <v>6.49163913726807</v>
      </c>
      <c r="G383">
        <v>6.7197079658508301</v>
      </c>
    </row>
    <row r="384" spans="1:7" x14ac:dyDescent="0.3">
      <c r="A384" s="1">
        <v>12.733333333333333</v>
      </c>
      <c r="B384">
        <v>6.2194452285766602</v>
      </c>
      <c r="C384">
        <v>4.3046741485595703</v>
      </c>
      <c r="D384">
        <v>4.2958641052246103</v>
      </c>
      <c r="E384">
        <v>4.1912260055542001</v>
      </c>
      <c r="F384">
        <v>6.4901399612426802</v>
      </c>
      <c r="G384">
        <v>6.7197079658508301</v>
      </c>
    </row>
    <row r="385" spans="1:7" x14ac:dyDescent="0.3">
      <c r="A385" s="1">
        <v>12.766666666666667</v>
      </c>
      <c r="B385">
        <v>6.2178139686584499</v>
      </c>
      <c r="C385">
        <v>4.3031258583068803</v>
      </c>
      <c r="D385">
        <v>4.2945451736450204</v>
      </c>
      <c r="E385">
        <v>4.1899600028991699</v>
      </c>
      <c r="F385">
        <v>6.4891710281372097</v>
      </c>
      <c r="G385">
        <v>6.72058200836182</v>
      </c>
    </row>
    <row r="386" spans="1:7" x14ac:dyDescent="0.3">
      <c r="A386" s="1">
        <v>12.8</v>
      </c>
      <c r="B386">
        <v>6.2169289588928196</v>
      </c>
      <c r="C386">
        <v>4.3014430999755904</v>
      </c>
      <c r="D386">
        <v>4.2931342124939</v>
      </c>
      <c r="E386">
        <v>4.1883077621459996</v>
      </c>
      <c r="F386">
        <v>6.4878292083740199</v>
      </c>
      <c r="G386">
        <v>6.7210707664489702</v>
      </c>
    </row>
    <row r="387" spans="1:7" x14ac:dyDescent="0.3">
      <c r="A387" s="1">
        <v>12.833333333333334</v>
      </c>
      <c r="B387">
        <v>6.2164812088012704</v>
      </c>
      <c r="C387">
        <v>4.30006980895996</v>
      </c>
      <c r="D387">
        <v>4.29117679595947</v>
      </c>
      <c r="E387">
        <v>4.1865029335021999</v>
      </c>
      <c r="F387">
        <v>6.4865779876709002</v>
      </c>
      <c r="G387">
        <v>6.7215499877929696</v>
      </c>
    </row>
    <row r="388" spans="1:7" x14ac:dyDescent="0.3">
      <c r="A388" s="1">
        <v>12.866666666666667</v>
      </c>
      <c r="B388">
        <v>6.2155861854553196</v>
      </c>
      <c r="C388">
        <v>4.29898977279663</v>
      </c>
      <c r="D388">
        <v>4.2894988059997603</v>
      </c>
      <c r="E388">
        <v>4.1848697662353498</v>
      </c>
      <c r="F388">
        <v>6.4845671653747603</v>
      </c>
      <c r="G388">
        <v>6.7214841842651403</v>
      </c>
    </row>
    <row r="389" spans="1:7" x14ac:dyDescent="0.3">
      <c r="A389" s="1">
        <v>12.9</v>
      </c>
      <c r="B389">
        <v>6.2145891189575204</v>
      </c>
      <c r="C389">
        <v>4.29789113998413</v>
      </c>
      <c r="D389">
        <v>4.2886099815368697</v>
      </c>
      <c r="E389">
        <v>4.18312311172485</v>
      </c>
      <c r="F389">
        <v>6.4826388359069798</v>
      </c>
      <c r="G389">
        <v>6.72082614898682</v>
      </c>
    </row>
    <row r="390" spans="1:7" x14ac:dyDescent="0.3">
      <c r="A390" s="1">
        <v>12.933333333333334</v>
      </c>
      <c r="B390">
        <v>6.21347904205322</v>
      </c>
      <c r="C390">
        <v>4.29701805114746</v>
      </c>
      <c r="D390">
        <v>4.2877440452575701</v>
      </c>
      <c r="E390">
        <v>4.18172407150269</v>
      </c>
      <c r="F390">
        <v>6.4811959266662598</v>
      </c>
      <c r="G390">
        <v>6.7206377983093297</v>
      </c>
    </row>
    <row r="391" spans="1:7" x14ac:dyDescent="0.3">
      <c r="A391" s="1">
        <v>12.966666666666667</v>
      </c>
      <c r="B391">
        <v>6.2125840187072798</v>
      </c>
      <c r="C391">
        <v>4.2959551811218297</v>
      </c>
      <c r="D391">
        <v>4.2862181663513201</v>
      </c>
      <c r="E391">
        <v>4.1800642013549796</v>
      </c>
      <c r="F391">
        <v>6.47997999191284</v>
      </c>
      <c r="G391">
        <v>6.7208738327026403</v>
      </c>
    </row>
    <row r="392" spans="1:7" x14ac:dyDescent="0.3">
      <c r="A392" s="1">
        <v>13</v>
      </c>
      <c r="B392">
        <v>6.2109069824218803</v>
      </c>
      <c r="C392">
        <v>4.2944769859314</v>
      </c>
      <c r="D392">
        <v>4.2842578887939498</v>
      </c>
      <c r="E392">
        <v>4.1783161163330096</v>
      </c>
      <c r="F392">
        <v>6.4784889221191397</v>
      </c>
      <c r="G392">
        <v>6.7213912010192898</v>
      </c>
    </row>
    <row r="393" spans="1:7" x14ac:dyDescent="0.3">
      <c r="A393" s="1">
        <v>13.033333333333333</v>
      </c>
      <c r="B393">
        <v>6.2095460891723597</v>
      </c>
      <c r="C393">
        <v>4.2931590080261204</v>
      </c>
      <c r="D393">
        <v>4.2824587821960396</v>
      </c>
      <c r="E393">
        <v>4.1768932342529297</v>
      </c>
      <c r="F393">
        <v>6.4767627716064498</v>
      </c>
      <c r="G393">
        <v>6.7214469909668004</v>
      </c>
    </row>
    <row r="394" spans="1:7" x14ac:dyDescent="0.3">
      <c r="A394" s="1">
        <v>13.066666666666666</v>
      </c>
      <c r="B394">
        <v>6.2088651657104501</v>
      </c>
      <c r="C394">
        <v>4.2923560142517099</v>
      </c>
      <c r="D394">
        <v>4.2813010215759304</v>
      </c>
      <c r="E394">
        <v>4.1752600669860804</v>
      </c>
      <c r="F394">
        <v>6.4754571914672896</v>
      </c>
      <c r="G394">
        <v>6.72153997421265</v>
      </c>
    </row>
    <row r="395" spans="1:7" x14ac:dyDescent="0.3">
      <c r="A395" s="1">
        <v>13.1</v>
      </c>
      <c r="B395">
        <v>6.2083048820495597</v>
      </c>
      <c r="C395">
        <v>4.2914848327636701</v>
      </c>
      <c r="D395">
        <v>4.2796688079834002</v>
      </c>
      <c r="E395">
        <v>4.1735029220581099</v>
      </c>
      <c r="F395">
        <v>6.4741129875183097</v>
      </c>
      <c r="G395">
        <v>6.72153997421265</v>
      </c>
    </row>
    <row r="396" spans="1:7" x14ac:dyDescent="0.3">
      <c r="A396" s="1">
        <v>13.133333333333333</v>
      </c>
      <c r="B396">
        <v>6.2073459625244096</v>
      </c>
      <c r="C396">
        <v>4.2902150154113796</v>
      </c>
      <c r="D396">
        <v>4.2783222198486301</v>
      </c>
      <c r="E396">
        <v>4.1716809272766104</v>
      </c>
      <c r="F396">
        <v>6.4727067947387704</v>
      </c>
      <c r="G396">
        <v>6.7217288017272896</v>
      </c>
    </row>
    <row r="397" spans="1:7" x14ac:dyDescent="0.3">
      <c r="A397" s="1">
        <v>13.166666666666666</v>
      </c>
      <c r="B397">
        <v>6.2064452171325701</v>
      </c>
      <c r="C397">
        <v>4.2886509895324698</v>
      </c>
      <c r="D397">
        <v>4.2769198417663601</v>
      </c>
      <c r="E397">
        <v>4.1699352264404297</v>
      </c>
      <c r="F397">
        <v>6.4711170196533203</v>
      </c>
      <c r="G397">
        <v>6.72196388244629</v>
      </c>
    </row>
    <row r="398" spans="1:7" x14ac:dyDescent="0.3">
      <c r="A398" s="1">
        <v>13.2</v>
      </c>
      <c r="B398">
        <v>6.2050848007202104</v>
      </c>
      <c r="C398">
        <v>4.2869057655334499</v>
      </c>
      <c r="D398">
        <v>4.2760162353515598</v>
      </c>
      <c r="E398">
        <v>4.1684308052062997</v>
      </c>
      <c r="F398">
        <v>6.4690890312194798</v>
      </c>
      <c r="G398">
        <v>6.72196388244629</v>
      </c>
    </row>
    <row r="399" spans="1:7" x14ac:dyDescent="0.3">
      <c r="A399" s="1">
        <v>13.233333333333333</v>
      </c>
      <c r="B399">
        <v>6.2041897773742702</v>
      </c>
      <c r="C399">
        <v>4.2859621047973597</v>
      </c>
      <c r="D399">
        <v>4.2749137878418004</v>
      </c>
      <c r="E399">
        <v>4.1671380996704102</v>
      </c>
      <c r="F399">
        <v>6.46749019622803</v>
      </c>
      <c r="G399">
        <v>6.72196388244629</v>
      </c>
    </row>
    <row r="400" spans="1:7" x14ac:dyDescent="0.3">
      <c r="A400" s="1">
        <v>13.266666666666667</v>
      </c>
      <c r="B400">
        <v>6.2026519775390598</v>
      </c>
      <c r="C400">
        <v>4.2850079536437997</v>
      </c>
      <c r="D400">
        <v>4.27378606796265</v>
      </c>
      <c r="E400">
        <v>4.1653628349304199</v>
      </c>
      <c r="F400">
        <v>6.46551609039307</v>
      </c>
      <c r="G400">
        <v>6.72196388244629</v>
      </c>
    </row>
    <row r="401" spans="1:7" x14ac:dyDescent="0.3">
      <c r="A401" s="1">
        <v>13.3</v>
      </c>
      <c r="B401">
        <v>6.2017579078674299</v>
      </c>
      <c r="C401">
        <v>4.2838268280029297</v>
      </c>
      <c r="D401">
        <v>4.2723250389099103</v>
      </c>
      <c r="E401">
        <v>4.1635770797729501</v>
      </c>
      <c r="F401">
        <v>6.4635310173034703</v>
      </c>
      <c r="G401">
        <v>6.72196388244629</v>
      </c>
    </row>
    <row r="402" spans="1:7" x14ac:dyDescent="0.3">
      <c r="A402" s="1">
        <v>13.333333333333334</v>
      </c>
      <c r="B402">
        <v>6.20127296447754</v>
      </c>
      <c r="C402">
        <v>4.28255414962769</v>
      </c>
      <c r="D402">
        <v>4.27111911773682</v>
      </c>
      <c r="E402">
        <v>4.1622729301452601</v>
      </c>
      <c r="F402">
        <v>6.4612898826599103</v>
      </c>
      <c r="G402">
        <v>6.7216911315918004</v>
      </c>
    </row>
    <row r="403" spans="1:7" x14ac:dyDescent="0.3">
      <c r="A403" s="1">
        <v>13.366666666666667</v>
      </c>
      <c r="B403">
        <v>6.2008261680603001</v>
      </c>
      <c r="C403">
        <v>4.2815270423889196</v>
      </c>
      <c r="D403">
        <v>4.2702789306640598</v>
      </c>
      <c r="E403">
        <v>4.1608409881591797</v>
      </c>
      <c r="F403">
        <v>6.4595909118652299</v>
      </c>
      <c r="G403">
        <v>6.7216911315918004</v>
      </c>
    </row>
    <row r="404" spans="1:7" x14ac:dyDescent="0.3">
      <c r="A404" s="1">
        <v>13.4</v>
      </c>
      <c r="B404">
        <v>6.1991009712219203</v>
      </c>
      <c r="C404">
        <v>4.2805271148681596</v>
      </c>
      <c r="D404">
        <v>4.2681689262390101</v>
      </c>
      <c r="E404">
        <v>4.1590948104858398</v>
      </c>
      <c r="F404">
        <v>6.45766305923462</v>
      </c>
      <c r="G404">
        <v>6.72182321548462</v>
      </c>
    </row>
    <row r="405" spans="1:7" x14ac:dyDescent="0.3">
      <c r="A405" s="1">
        <v>13.433333333333334</v>
      </c>
      <c r="B405">
        <v>6.1977591514587402</v>
      </c>
      <c r="C405">
        <v>4.2796549797058097</v>
      </c>
      <c r="D405">
        <v>4.2663412094116202</v>
      </c>
      <c r="E405">
        <v>4.1579251289367702</v>
      </c>
      <c r="F405">
        <v>6.4557728767395002</v>
      </c>
      <c r="G405">
        <v>6.72098588943481</v>
      </c>
    </row>
    <row r="406" spans="1:7" x14ac:dyDescent="0.3">
      <c r="A406" s="1">
        <v>13.466666666666667</v>
      </c>
      <c r="B406">
        <v>6.1969752311706499</v>
      </c>
      <c r="C406">
        <v>4.2793731689453098</v>
      </c>
      <c r="D406">
        <v>4.2646918296814</v>
      </c>
      <c r="E406">
        <v>4.1565670967102104</v>
      </c>
      <c r="F406">
        <v>6.4539380073547399</v>
      </c>
      <c r="G406">
        <v>6.7202248573303196</v>
      </c>
    </row>
    <row r="407" spans="1:7" x14ac:dyDescent="0.3">
      <c r="A407" s="1">
        <v>13.5</v>
      </c>
      <c r="B407">
        <v>6.1959128379821804</v>
      </c>
      <c r="C407">
        <v>4.2786178588867196</v>
      </c>
      <c r="D407">
        <v>4.2638258934020996</v>
      </c>
      <c r="E407">
        <v>4.1548209190368697</v>
      </c>
      <c r="F407">
        <v>6.4518561363220197</v>
      </c>
      <c r="G407">
        <v>6.7204880714416504</v>
      </c>
    </row>
    <row r="408" spans="1:7" x14ac:dyDescent="0.3">
      <c r="A408" s="1">
        <v>13.533333333333333</v>
      </c>
      <c r="B408">
        <v>6.1938338279724103</v>
      </c>
      <c r="C408">
        <v>4.2772459983825701</v>
      </c>
      <c r="D408">
        <v>4.2628459930419904</v>
      </c>
      <c r="E408">
        <v>4.1537170410156303</v>
      </c>
      <c r="F408">
        <v>6.4494891166687003</v>
      </c>
      <c r="G408">
        <v>6.7213912010192898</v>
      </c>
    </row>
    <row r="409" spans="1:7" x14ac:dyDescent="0.3">
      <c r="A409" s="1">
        <v>13.566666666666666</v>
      </c>
      <c r="B409">
        <v>6.1918687820434597</v>
      </c>
      <c r="C409">
        <v>4.27581787109375</v>
      </c>
      <c r="D409">
        <v>4.2618379592895499</v>
      </c>
      <c r="E409">
        <v>4.1525459289550799</v>
      </c>
      <c r="F409">
        <v>6.4472289085388201</v>
      </c>
      <c r="G409">
        <v>6.72196388244629</v>
      </c>
    </row>
    <row r="410" spans="1:7" x14ac:dyDescent="0.3">
      <c r="A410" s="1">
        <v>13.6</v>
      </c>
      <c r="B410">
        <v>6.1902871131896999</v>
      </c>
      <c r="C410">
        <v>4.2750091552734402</v>
      </c>
      <c r="D410">
        <v>4.2604742050170898</v>
      </c>
      <c r="E410">
        <v>4.1510701179504403</v>
      </c>
      <c r="F410">
        <v>6.4453182220459002</v>
      </c>
      <c r="G410">
        <v>6.72196388244629</v>
      </c>
    </row>
    <row r="411" spans="1:7" x14ac:dyDescent="0.3">
      <c r="A411" s="1">
        <v>13.633333333333333</v>
      </c>
      <c r="B411">
        <v>6.1894860267639196</v>
      </c>
      <c r="C411">
        <v>4.2741370201110804</v>
      </c>
      <c r="D411">
        <v>4.2587032318115199</v>
      </c>
      <c r="E411">
        <v>4.1493420600891104</v>
      </c>
      <c r="F411">
        <v>6.4434452056884801</v>
      </c>
      <c r="G411">
        <v>6.72196388244629</v>
      </c>
    </row>
    <row r="412" spans="1:7" x14ac:dyDescent="0.3">
      <c r="A412" s="1">
        <v>13.666666666666666</v>
      </c>
      <c r="B412">
        <v>6.1884970664978001</v>
      </c>
      <c r="C412">
        <v>4.2730550765991202</v>
      </c>
      <c r="D412">
        <v>4.2570338249206499</v>
      </c>
      <c r="E412">
        <v>4.1477618217468297</v>
      </c>
      <c r="F412">
        <v>6.4414629936218297</v>
      </c>
      <c r="G412">
        <v>6.7218599319457999</v>
      </c>
    </row>
    <row r="413" spans="1:7" x14ac:dyDescent="0.3">
      <c r="A413" s="1">
        <v>13.7</v>
      </c>
      <c r="B413">
        <v>6.1880578994751003</v>
      </c>
      <c r="C413">
        <v>4.2708911895751998</v>
      </c>
      <c r="D413">
        <v>4.2563180923461896</v>
      </c>
      <c r="E413">
        <v>4.1469531059265101</v>
      </c>
      <c r="F413">
        <v>6.43935203552246</v>
      </c>
      <c r="G413">
        <v>6.72157907485962</v>
      </c>
    </row>
    <row r="414" spans="1:7" x14ac:dyDescent="0.3">
      <c r="A414" s="1">
        <v>13.733333333333333</v>
      </c>
      <c r="B414">
        <v>6.1888318061828604</v>
      </c>
      <c r="C414">
        <v>4.2692389488220197</v>
      </c>
      <c r="D414">
        <v>4.2558670043945304</v>
      </c>
      <c r="E414">
        <v>4.1459841728210396</v>
      </c>
      <c r="F414">
        <v>6.4373049736022896</v>
      </c>
      <c r="G414">
        <v>6.7216157913207999</v>
      </c>
    </row>
    <row r="415" spans="1:7" x14ac:dyDescent="0.3">
      <c r="A415" s="1">
        <v>13.766666666666667</v>
      </c>
      <c r="B415">
        <v>6.1884388923645002</v>
      </c>
      <c r="C415">
        <v>4.2685580253601101</v>
      </c>
      <c r="D415">
        <v>4.2545571327209499</v>
      </c>
      <c r="E415">
        <v>4.1442360877990696</v>
      </c>
      <c r="F415">
        <v>6.4351491928100604</v>
      </c>
      <c r="G415">
        <v>6.7218041419982901</v>
      </c>
    </row>
    <row r="416" spans="1:7" x14ac:dyDescent="0.3">
      <c r="A416" s="1">
        <v>13.8</v>
      </c>
      <c r="B416">
        <v>6.1868810653686497</v>
      </c>
      <c r="C416">
        <v>4.2679400444030797</v>
      </c>
      <c r="D416">
        <v>4.2528419494628897</v>
      </c>
      <c r="E416">
        <v>4.1425151824951199</v>
      </c>
      <c r="F416">
        <v>6.4329562187194798</v>
      </c>
      <c r="G416">
        <v>6.72196388244629</v>
      </c>
    </row>
    <row r="417" spans="1:7" x14ac:dyDescent="0.3">
      <c r="A417" s="1">
        <v>13.833333333333334</v>
      </c>
      <c r="B417">
        <v>6.1846909523010298</v>
      </c>
      <c r="C417">
        <v>4.2669749259948704</v>
      </c>
      <c r="D417">
        <v>4.2519850730895996</v>
      </c>
      <c r="E417">
        <v>4.1413378715515101</v>
      </c>
      <c r="F417">
        <v>6.4309720993042001</v>
      </c>
      <c r="G417">
        <v>6.72196388244629</v>
      </c>
    </row>
    <row r="418" spans="1:7" x14ac:dyDescent="0.3">
      <c r="A418" s="1">
        <v>13.866666666666667</v>
      </c>
      <c r="B418">
        <v>6.18379783630371</v>
      </c>
      <c r="C418">
        <v>4.2662849426269496</v>
      </c>
      <c r="D418">
        <v>4.2519850730895996</v>
      </c>
      <c r="E418">
        <v>4.1403708457946804</v>
      </c>
      <c r="F418">
        <v>6.4292449951171902</v>
      </c>
      <c r="G418">
        <v>6.72196388244629</v>
      </c>
    </row>
    <row r="419" spans="1:7" x14ac:dyDescent="0.3">
      <c r="A419" s="1">
        <v>13.9</v>
      </c>
      <c r="B419">
        <v>6.1833801269531303</v>
      </c>
      <c r="C419">
        <v>4.2660851478576696</v>
      </c>
      <c r="D419">
        <v>4.2519021034240696</v>
      </c>
      <c r="E419">
        <v>4.1394309997558603</v>
      </c>
      <c r="F419">
        <v>6.4273438453674299</v>
      </c>
      <c r="G419">
        <v>6.72196388244629</v>
      </c>
    </row>
    <row r="420" spans="1:7" x14ac:dyDescent="0.3">
      <c r="A420" s="1">
        <v>13.933333333333334</v>
      </c>
      <c r="B420">
        <v>6.1832208633422896</v>
      </c>
      <c r="C420">
        <v>4.2645030021667498</v>
      </c>
      <c r="D420">
        <v>4.2509789466857901</v>
      </c>
      <c r="E420">
        <v>4.1381587982177699</v>
      </c>
      <c r="F420">
        <v>6.4252901077270499</v>
      </c>
      <c r="G420">
        <v>6.72196388244629</v>
      </c>
    </row>
    <row r="421" spans="1:7" x14ac:dyDescent="0.3">
      <c r="A421" s="1">
        <v>13.966666666666667</v>
      </c>
      <c r="B421">
        <v>6.1823258399963397</v>
      </c>
      <c r="C421">
        <v>4.2627577781677202</v>
      </c>
      <c r="D421">
        <v>4.24924612045288</v>
      </c>
      <c r="E421">
        <v>4.13694190979004</v>
      </c>
      <c r="F421">
        <v>6.4236087799072301</v>
      </c>
      <c r="G421">
        <v>6.72157907485962</v>
      </c>
    </row>
    <row r="422" spans="1:7" x14ac:dyDescent="0.3">
      <c r="A422" s="1">
        <v>14</v>
      </c>
      <c r="B422">
        <v>6.1809010505676296</v>
      </c>
      <c r="C422">
        <v>4.2618761062622097</v>
      </c>
      <c r="D422">
        <v>4.2480278015136701</v>
      </c>
      <c r="E422">
        <v>4.1357541084289604</v>
      </c>
      <c r="F422">
        <v>6.4216260910034197</v>
      </c>
      <c r="G422">
        <v>6.72157907485962</v>
      </c>
    </row>
    <row r="423" spans="1:7" x14ac:dyDescent="0.3">
      <c r="A423" s="1">
        <v>14.033333333333333</v>
      </c>
      <c r="B423">
        <v>6.1793351173400897</v>
      </c>
      <c r="C423">
        <v>4.2613401412963903</v>
      </c>
      <c r="D423">
        <v>4.2470288276672399</v>
      </c>
      <c r="E423">
        <v>4.1342887878418004</v>
      </c>
      <c r="F423">
        <v>6.4194049835205096</v>
      </c>
      <c r="G423">
        <v>6.7217202186584499</v>
      </c>
    </row>
    <row r="424" spans="1:7" x14ac:dyDescent="0.3">
      <c r="A424" s="1">
        <v>14.066666666666666</v>
      </c>
      <c r="B424">
        <v>6.1779599189758301</v>
      </c>
      <c r="C424">
        <v>4.2604670524597203</v>
      </c>
      <c r="D424">
        <v>4.2461619377136204</v>
      </c>
      <c r="E424">
        <v>4.1325430870056197</v>
      </c>
      <c r="F424">
        <v>6.4171848297119096</v>
      </c>
      <c r="G424">
        <v>6.72196388244629</v>
      </c>
    </row>
    <row r="425" spans="1:7" x14ac:dyDescent="0.3">
      <c r="A425" s="1">
        <v>14.1</v>
      </c>
      <c r="B425">
        <v>6.1775679588317898</v>
      </c>
      <c r="C425">
        <v>4.2594051361084002</v>
      </c>
      <c r="D425">
        <v>4.2452869415283203</v>
      </c>
      <c r="E425">
        <v>4.1312580108642596</v>
      </c>
      <c r="F425">
        <v>6.4149069786071804</v>
      </c>
      <c r="G425">
        <v>6.72196388244629</v>
      </c>
    </row>
    <row r="426" spans="1:7" x14ac:dyDescent="0.3">
      <c r="A426" s="1">
        <v>14.133333333333333</v>
      </c>
      <c r="B426">
        <v>6.1769719123840297</v>
      </c>
      <c r="C426">
        <v>4.2585339546203604</v>
      </c>
      <c r="D426">
        <v>4.2439870834350604</v>
      </c>
      <c r="E426">
        <v>4.1303839683532697</v>
      </c>
      <c r="F426">
        <v>6.4135718345642099</v>
      </c>
      <c r="G426">
        <v>6.7216730117797896</v>
      </c>
    </row>
    <row r="427" spans="1:7" x14ac:dyDescent="0.3">
      <c r="A427" s="1">
        <v>14.166666666666666</v>
      </c>
      <c r="B427">
        <v>6.17539405822754</v>
      </c>
      <c r="C427">
        <v>4.2575001716613796</v>
      </c>
      <c r="D427">
        <v>4.2424511909484899</v>
      </c>
      <c r="E427">
        <v>4.1290450096130398</v>
      </c>
      <c r="F427">
        <v>6.4123377799987802</v>
      </c>
      <c r="G427">
        <v>6.7213811874389604</v>
      </c>
    </row>
    <row r="428" spans="1:7" x14ac:dyDescent="0.3">
      <c r="A428" s="1">
        <v>14.2</v>
      </c>
      <c r="B428">
        <v>6.1733260154724103</v>
      </c>
      <c r="C428">
        <v>4.2565269470214799</v>
      </c>
      <c r="D428">
        <v>4.2410950660705602</v>
      </c>
      <c r="E428">
        <v>4.1278867721557599</v>
      </c>
      <c r="F428">
        <v>6.4105467796325701</v>
      </c>
      <c r="G428">
        <v>6.7213149070739702</v>
      </c>
    </row>
    <row r="429" spans="1:7" x14ac:dyDescent="0.3">
      <c r="A429" s="1">
        <v>14.233333333333333</v>
      </c>
      <c r="B429">
        <v>6.1718921661376998</v>
      </c>
      <c r="C429">
        <v>4.25565481185913</v>
      </c>
      <c r="D429">
        <v>4.2402281761169398</v>
      </c>
      <c r="E429">
        <v>4.1268620491027797</v>
      </c>
      <c r="F429">
        <v>6.4085459709167498</v>
      </c>
      <c r="G429">
        <v>6.7216057777404803</v>
      </c>
    </row>
    <row r="430" spans="1:7" x14ac:dyDescent="0.3">
      <c r="A430" s="1">
        <v>14.266666666666667</v>
      </c>
      <c r="B430">
        <v>6.1701211929321298</v>
      </c>
      <c r="C430">
        <v>4.2550821304321298</v>
      </c>
      <c r="D430">
        <v>4.2393608093261701</v>
      </c>
      <c r="E430">
        <v>4.1259870529174796</v>
      </c>
      <c r="F430">
        <v>6.4065279960632298</v>
      </c>
      <c r="G430">
        <v>6.7218890190124503</v>
      </c>
    </row>
    <row r="431" spans="1:7" x14ac:dyDescent="0.3">
      <c r="A431" s="1">
        <v>14.3</v>
      </c>
      <c r="B431">
        <v>6.1683688163757298</v>
      </c>
      <c r="C431">
        <v>4.2542099952697798</v>
      </c>
      <c r="D431">
        <v>4.23838186264038</v>
      </c>
      <c r="E431">
        <v>4.1245818138122603</v>
      </c>
      <c r="F431">
        <v>6.40460205078125</v>
      </c>
      <c r="G431">
        <v>6.7218890190124503</v>
      </c>
    </row>
    <row r="432" spans="1:7" x14ac:dyDescent="0.3">
      <c r="A432" s="1">
        <v>14.333333333333334</v>
      </c>
      <c r="B432">
        <v>6.1665592193603498</v>
      </c>
      <c r="C432">
        <v>4.2526278495788601</v>
      </c>
      <c r="D432">
        <v>4.2375159263610804</v>
      </c>
      <c r="E432">
        <v>4.1237092018127397</v>
      </c>
      <c r="F432">
        <v>6.4024829864501998</v>
      </c>
      <c r="G432">
        <v>6.7219538688659703</v>
      </c>
    </row>
    <row r="433" spans="1:7" x14ac:dyDescent="0.3">
      <c r="A433" s="1">
        <v>14.366666666666667</v>
      </c>
      <c r="B433">
        <v>6.1654958724975604</v>
      </c>
      <c r="C433">
        <v>4.2516179084777797</v>
      </c>
      <c r="D433">
        <v>4.2368202209472701</v>
      </c>
      <c r="E433">
        <v>4.1223711967468297</v>
      </c>
      <c r="F433">
        <v>6.4005179405212402</v>
      </c>
      <c r="G433">
        <v>6.72196388244629</v>
      </c>
    </row>
    <row r="434" spans="1:7" x14ac:dyDescent="0.3">
      <c r="A434" s="1">
        <v>14.4</v>
      </c>
      <c r="B434">
        <v>6.1641731262206996</v>
      </c>
      <c r="C434">
        <v>4.2509188652038601</v>
      </c>
      <c r="D434">
        <v>4.2361421585082999</v>
      </c>
      <c r="E434">
        <v>4.1214132308959996</v>
      </c>
      <c r="F434">
        <v>6.3980579376220703</v>
      </c>
      <c r="G434">
        <v>6.72196388244629</v>
      </c>
    </row>
    <row r="435" spans="1:7" x14ac:dyDescent="0.3">
      <c r="A435" s="1">
        <v>14.433333333333334</v>
      </c>
      <c r="B435">
        <v>6.1630001068115199</v>
      </c>
      <c r="C435">
        <v>4.2504649162292498</v>
      </c>
      <c r="D435">
        <v>4.2352747917175302</v>
      </c>
      <c r="E435">
        <v>4.1197872161865199</v>
      </c>
      <c r="F435">
        <v>6.3955631256103498</v>
      </c>
      <c r="G435">
        <v>6.72196388244629</v>
      </c>
    </row>
    <row r="436" spans="1:7" x14ac:dyDescent="0.3">
      <c r="A436" s="1">
        <v>14.466666666666667</v>
      </c>
      <c r="B436">
        <v>6.1617479324340803</v>
      </c>
      <c r="C436">
        <v>4.2495927810668901</v>
      </c>
      <c r="D436">
        <v>4.2341341972351101</v>
      </c>
      <c r="E436">
        <v>4.1188669204711896</v>
      </c>
      <c r="F436">
        <v>6.3931522369384801</v>
      </c>
      <c r="G436">
        <v>6.72196388244629</v>
      </c>
    </row>
    <row r="437" spans="1:7" x14ac:dyDescent="0.3">
      <c r="A437" s="1">
        <v>14.5</v>
      </c>
      <c r="B437">
        <v>6.1603817939758301</v>
      </c>
      <c r="C437">
        <v>4.2488389015197798</v>
      </c>
      <c r="D437">
        <v>4.2332668304443404</v>
      </c>
      <c r="E437">
        <v>4.1178741455078098</v>
      </c>
      <c r="F437">
        <v>6.39111423492432</v>
      </c>
      <c r="G437">
        <v>6.72196388244629</v>
      </c>
    </row>
    <row r="438" spans="1:7" x14ac:dyDescent="0.3">
      <c r="A438" s="1">
        <v>14.533333333333333</v>
      </c>
      <c r="B438">
        <v>6.1589879989623997</v>
      </c>
      <c r="C438">
        <v>4.2482209205627397</v>
      </c>
      <c r="D438">
        <v>4.2322192192077601</v>
      </c>
      <c r="E438">
        <v>4.1167497634887704</v>
      </c>
      <c r="F438">
        <v>6.3887100219726598</v>
      </c>
      <c r="G438">
        <v>6.72196388244629</v>
      </c>
    </row>
    <row r="439" spans="1:7" x14ac:dyDescent="0.3">
      <c r="A439" s="1">
        <v>14.566666666666666</v>
      </c>
      <c r="B439">
        <v>6.1571149826049796</v>
      </c>
      <c r="C439">
        <v>4.2473478317260698</v>
      </c>
      <c r="D439">
        <v>4.2310929298400897</v>
      </c>
      <c r="E439">
        <v>4.1152539253234899</v>
      </c>
      <c r="F439">
        <v>6.3859958648681596</v>
      </c>
      <c r="G439">
        <v>6.72196388244629</v>
      </c>
    </row>
    <row r="440" spans="1:7" x14ac:dyDescent="0.3">
      <c r="A440" s="1">
        <v>14.6</v>
      </c>
      <c r="B440">
        <v>6.1551609039306596</v>
      </c>
      <c r="C440">
        <v>4.2465939521789604</v>
      </c>
      <c r="D440">
        <v>4.2293591499328604</v>
      </c>
      <c r="E440">
        <v>4.1141119003295898</v>
      </c>
      <c r="F440">
        <v>6.3829708099365199</v>
      </c>
      <c r="G440">
        <v>6.72196388244629</v>
      </c>
    </row>
    <row r="441" spans="1:7" x14ac:dyDescent="0.3">
      <c r="A441" s="1">
        <v>14.633333333333333</v>
      </c>
      <c r="B441">
        <v>6.1538071632385298</v>
      </c>
      <c r="C441">
        <v>4.2457208633422896</v>
      </c>
      <c r="D441">
        <v>4.2283501625061</v>
      </c>
      <c r="E441">
        <v>4.1130518913268999</v>
      </c>
      <c r="F441">
        <v>6.3804402351379403</v>
      </c>
      <c r="G441">
        <v>6.72196388244629</v>
      </c>
    </row>
    <row r="442" spans="1:7" x14ac:dyDescent="0.3">
      <c r="A442" s="1">
        <v>14.666666666666666</v>
      </c>
      <c r="B442">
        <v>6.15248680114746</v>
      </c>
      <c r="C442">
        <v>4.2446670532226598</v>
      </c>
      <c r="D442">
        <v>4.2275128364562997</v>
      </c>
      <c r="E442">
        <v>4.1121778488159197</v>
      </c>
      <c r="F442">
        <v>6.3776540756225604</v>
      </c>
      <c r="G442">
        <v>6.72196388244629</v>
      </c>
    </row>
    <row r="443" spans="1:7" x14ac:dyDescent="0.3">
      <c r="A443" s="1">
        <v>14.7</v>
      </c>
      <c r="B443">
        <v>6.15132808685303</v>
      </c>
      <c r="C443">
        <v>4.2434210777282697</v>
      </c>
      <c r="D443">
        <v>4.22680616378784</v>
      </c>
      <c r="E443">
        <v>4.1118111610412598</v>
      </c>
      <c r="F443">
        <v>6.3751220703125</v>
      </c>
      <c r="G443">
        <v>6.72196388244629</v>
      </c>
    </row>
    <row r="444" spans="1:7" x14ac:dyDescent="0.3">
      <c r="A444" s="1">
        <v>14.733333333333333</v>
      </c>
      <c r="B444">
        <v>6.1516637802123997</v>
      </c>
      <c r="C444">
        <v>4.2420668601989702</v>
      </c>
      <c r="D444">
        <v>4.2254691123962402</v>
      </c>
      <c r="E444">
        <v>4.1109380722045898</v>
      </c>
      <c r="F444">
        <v>6.3722810745239302</v>
      </c>
      <c r="G444">
        <v>6.72196388244629</v>
      </c>
    </row>
    <row r="445" spans="1:7" x14ac:dyDescent="0.3">
      <c r="A445" s="1">
        <v>14.766666666666667</v>
      </c>
      <c r="B445">
        <v>6.1530051231384304</v>
      </c>
      <c r="C445">
        <v>4.2409400939941397</v>
      </c>
      <c r="D445">
        <v>4.2246022224426296</v>
      </c>
      <c r="E445">
        <v>4.1100649833679199</v>
      </c>
      <c r="F445">
        <v>6.3696131706237802</v>
      </c>
      <c r="G445">
        <v>6.72196388244629</v>
      </c>
    </row>
    <row r="446" spans="1:7" x14ac:dyDescent="0.3">
      <c r="A446" s="1">
        <v>14.8</v>
      </c>
      <c r="B446">
        <v>6.1538500785827601</v>
      </c>
      <c r="C446">
        <v>4.2399129867553702</v>
      </c>
      <c r="D446">
        <v>4.2238202095031703</v>
      </c>
      <c r="E446">
        <v>4.1091618537902797</v>
      </c>
      <c r="F446">
        <v>6.3667969703674299</v>
      </c>
      <c r="G446">
        <v>6.72196388244629</v>
      </c>
    </row>
    <row r="447" spans="1:7" x14ac:dyDescent="0.3">
      <c r="A447" s="1">
        <v>14.833333333333334</v>
      </c>
      <c r="B447">
        <v>6.1535878181457502</v>
      </c>
      <c r="C447">
        <v>4.2393851280212402</v>
      </c>
      <c r="D447">
        <v>4.2229909896850604</v>
      </c>
      <c r="E447">
        <v>4.1082391738891602</v>
      </c>
      <c r="F447">
        <v>6.3639631271362296</v>
      </c>
      <c r="G447">
        <v>6.72196388244629</v>
      </c>
    </row>
    <row r="448" spans="1:7" x14ac:dyDescent="0.3">
      <c r="A448" s="1">
        <v>14.866666666666667</v>
      </c>
      <c r="B448">
        <v>6.1526961326599103</v>
      </c>
      <c r="C448">
        <v>4.2382311820983896</v>
      </c>
      <c r="D448">
        <v>4.2221250534057599</v>
      </c>
      <c r="E448">
        <v>4.1067190170288104</v>
      </c>
      <c r="F448">
        <v>6.3611941337585396</v>
      </c>
      <c r="G448">
        <v>6.72196388244629</v>
      </c>
    </row>
    <row r="449" spans="1:7" x14ac:dyDescent="0.3">
      <c r="A449" s="1">
        <v>14.9</v>
      </c>
      <c r="B449">
        <v>6.1512970924377397</v>
      </c>
      <c r="C449">
        <v>4.23677682876587</v>
      </c>
      <c r="D449">
        <v>4.2211070060729998</v>
      </c>
      <c r="E449">
        <v>4.1058449745178196</v>
      </c>
      <c r="F449">
        <v>6.3585448265075701</v>
      </c>
      <c r="G449">
        <v>6.72196388244629</v>
      </c>
    </row>
    <row r="450" spans="1:7" x14ac:dyDescent="0.3">
      <c r="A450" s="1">
        <v>14.933333333333334</v>
      </c>
      <c r="B450">
        <v>6.1501898765564</v>
      </c>
      <c r="C450">
        <v>4.2357859611511204</v>
      </c>
      <c r="D450">
        <v>4.2199640274047896</v>
      </c>
      <c r="E450">
        <v>4.1047840118408203</v>
      </c>
      <c r="F450">
        <v>6.3556871414184597</v>
      </c>
      <c r="G450">
        <v>6.72196388244629</v>
      </c>
    </row>
    <row r="451" spans="1:7" x14ac:dyDescent="0.3">
      <c r="A451" s="1">
        <v>14.966666666666667</v>
      </c>
      <c r="B451">
        <v>6.1485028266906703</v>
      </c>
      <c r="C451">
        <v>4.23475885391235</v>
      </c>
      <c r="D451">
        <v>4.21834421157837</v>
      </c>
      <c r="E451">
        <v>4.1039099693298304</v>
      </c>
      <c r="F451">
        <v>6.3523879051208496</v>
      </c>
      <c r="G451">
        <v>6.72196388244629</v>
      </c>
    </row>
    <row r="452" spans="1:7" x14ac:dyDescent="0.3">
      <c r="A452" s="1">
        <v>15</v>
      </c>
      <c r="B452">
        <v>6.1472067832946804</v>
      </c>
      <c r="C452">
        <v>4.2338128089904803</v>
      </c>
      <c r="D452">
        <v>4.2176890373229998</v>
      </c>
      <c r="E452">
        <v>4.1032729148864702</v>
      </c>
      <c r="F452">
        <v>6.3494071960449201</v>
      </c>
      <c r="G452">
        <v>6.72196388244629</v>
      </c>
    </row>
    <row r="453" spans="1:7" x14ac:dyDescent="0.3">
      <c r="A453" s="1">
        <v>15.033333333333333</v>
      </c>
      <c r="B453">
        <v>6.14581394195557</v>
      </c>
      <c r="C453">
        <v>4.2326231002807599</v>
      </c>
      <c r="D453">
        <v>4.2164630889892596</v>
      </c>
      <c r="E453">
        <v>4.1024541854858398</v>
      </c>
      <c r="F453">
        <v>6.3466291427612296</v>
      </c>
      <c r="G453">
        <v>6.7218790054321298</v>
      </c>
    </row>
    <row r="454" spans="1:7" x14ac:dyDescent="0.3">
      <c r="A454" s="1">
        <v>15.066666666666666</v>
      </c>
      <c r="B454">
        <v>6.1447701454162598</v>
      </c>
      <c r="C454">
        <v>4.23175096511841</v>
      </c>
      <c r="D454">
        <v>4.2155961990356401</v>
      </c>
      <c r="E454">
        <v>4.10146284103394</v>
      </c>
      <c r="F454">
        <v>6.3437418937683097</v>
      </c>
      <c r="G454">
        <v>6.7217760086059597</v>
      </c>
    </row>
    <row r="455" spans="1:7" x14ac:dyDescent="0.3">
      <c r="A455" s="1">
        <v>15.1</v>
      </c>
      <c r="B455">
        <v>6.14304494857788</v>
      </c>
      <c r="C455">
        <v>4.2313880920410201</v>
      </c>
      <c r="D455">
        <v>4.2151260375976598</v>
      </c>
      <c r="E455">
        <v>4.1000990867614702</v>
      </c>
      <c r="F455">
        <v>6.3406081199645996</v>
      </c>
      <c r="G455">
        <v>6.7217760086059597</v>
      </c>
    </row>
    <row r="456" spans="1:7" x14ac:dyDescent="0.3">
      <c r="A456" s="1">
        <v>15.133333333333333</v>
      </c>
      <c r="B456">
        <v>6.14180612564087</v>
      </c>
      <c r="C456">
        <v>4.2305250167846697</v>
      </c>
      <c r="D456">
        <v>4.2142591476440403</v>
      </c>
      <c r="E456">
        <v>4.0992259979248002</v>
      </c>
      <c r="F456">
        <v>6.3373908996581996</v>
      </c>
      <c r="G456">
        <v>6.72196388244629</v>
      </c>
    </row>
    <row r="457" spans="1:7" x14ac:dyDescent="0.3">
      <c r="A457" s="1">
        <v>15.166666666666666</v>
      </c>
      <c r="B457">
        <v>6.14107322692871</v>
      </c>
      <c r="C457">
        <v>4.2296519279479998</v>
      </c>
      <c r="D457">
        <v>4.2133932113647496</v>
      </c>
      <c r="E457">
        <v>4.0983982086181596</v>
      </c>
      <c r="F457">
        <v>6.3342838287353498</v>
      </c>
      <c r="G457">
        <v>6.72196388244629</v>
      </c>
    </row>
    <row r="458" spans="1:7" x14ac:dyDescent="0.3">
      <c r="A458" s="1">
        <v>15.2</v>
      </c>
      <c r="B458">
        <v>6.1405339241027797</v>
      </c>
      <c r="C458">
        <v>4.2286338806152299</v>
      </c>
      <c r="D458">
        <v>4.2125082015991202</v>
      </c>
      <c r="E458">
        <v>4.0975251197814897</v>
      </c>
      <c r="F458">
        <v>6.3311948776245099</v>
      </c>
      <c r="G458">
        <v>6.72196388244629</v>
      </c>
    </row>
    <row r="459" spans="1:7" x14ac:dyDescent="0.3">
      <c r="A459" s="1">
        <v>15.233333333333333</v>
      </c>
      <c r="B459">
        <v>6.1387629508972203</v>
      </c>
      <c r="C459">
        <v>4.22776079177856</v>
      </c>
      <c r="D459">
        <v>4.2112169265747097</v>
      </c>
      <c r="E459">
        <v>4.0958600044250497</v>
      </c>
      <c r="F459">
        <v>6.3277149200439498</v>
      </c>
      <c r="G459">
        <v>6.72196388244629</v>
      </c>
    </row>
    <row r="460" spans="1:7" x14ac:dyDescent="0.3">
      <c r="A460" s="1">
        <v>15.266666666666667</v>
      </c>
      <c r="B460">
        <v>6.1368970870971697</v>
      </c>
      <c r="C460">
        <v>4.2270250320434597</v>
      </c>
      <c r="D460">
        <v>4.2096118927001998</v>
      </c>
      <c r="E460">
        <v>4.0949859619140598</v>
      </c>
      <c r="F460">
        <v>6.3243169784545898</v>
      </c>
      <c r="G460">
        <v>6.7221698760986301</v>
      </c>
    </row>
    <row r="461" spans="1:7" x14ac:dyDescent="0.3">
      <c r="A461" s="1">
        <v>15.3</v>
      </c>
      <c r="B461">
        <v>6.1368308067321804</v>
      </c>
      <c r="C461">
        <v>4.2270250320434597</v>
      </c>
      <c r="D461">
        <v>4.2087450027465803</v>
      </c>
      <c r="E461">
        <v>4.0945401191711399</v>
      </c>
      <c r="F461">
        <v>6.3211359977722203</v>
      </c>
      <c r="G461">
        <v>6.7225451469421396</v>
      </c>
    </row>
    <row r="462" spans="1:7" x14ac:dyDescent="0.3">
      <c r="A462" s="1">
        <v>15.333333333333334</v>
      </c>
      <c r="B462">
        <v>6.13797807693481</v>
      </c>
      <c r="C462">
        <v>4.2261729240417498</v>
      </c>
      <c r="D462">
        <v>4.20861911773682</v>
      </c>
      <c r="E462">
        <v>4.0941810607910201</v>
      </c>
      <c r="F462">
        <v>6.3180088996887198</v>
      </c>
      <c r="G462">
        <v>6.7225451469421396</v>
      </c>
    </row>
    <row r="463" spans="1:7" x14ac:dyDescent="0.3">
      <c r="A463" s="1">
        <v>15.366666666666667</v>
      </c>
      <c r="B463">
        <v>6.1387658119201696</v>
      </c>
      <c r="C463">
        <v>4.22530221939087</v>
      </c>
      <c r="D463">
        <v>4.2076687812805202</v>
      </c>
      <c r="E463">
        <v>4.0933070182800302</v>
      </c>
      <c r="F463">
        <v>6.31447076797485</v>
      </c>
      <c r="G463">
        <v>6.72196388244629</v>
      </c>
    </row>
    <row r="464" spans="1:7" x14ac:dyDescent="0.3">
      <c r="A464" s="1">
        <v>15.4</v>
      </c>
      <c r="B464">
        <v>6.1387658119201696</v>
      </c>
      <c r="C464">
        <v>4.2248492240905797</v>
      </c>
      <c r="D464">
        <v>4.2068028450012198</v>
      </c>
      <c r="E464">
        <v>4.0922970771789604</v>
      </c>
      <c r="F464">
        <v>6.3109459877014196</v>
      </c>
      <c r="G464">
        <v>6.72196388244629</v>
      </c>
    </row>
    <row r="465" spans="1:7" x14ac:dyDescent="0.3">
      <c r="A465" s="1">
        <v>15.433333333333334</v>
      </c>
      <c r="B465">
        <v>6.1379141807556197</v>
      </c>
      <c r="C465">
        <v>4.2248492240905797</v>
      </c>
      <c r="D465">
        <v>4.2064871788024902</v>
      </c>
      <c r="E465">
        <v>4.0911889076232901</v>
      </c>
      <c r="F465">
        <v>6.3077039718627903</v>
      </c>
      <c r="G465">
        <v>6.72196388244629</v>
      </c>
    </row>
    <row r="466" spans="1:7" x14ac:dyDescent="0.3">
      <c r="A466" s="1">
        <v>15.466666666666667</v>
      </c>
      <c r="B466">
        <v>6.1366109848022496</v>
      </c>
      <c r="C466">
        <v>4.2239851951599103</v>
      </c>
      <c r="D466">
        <v>4.2062249183654803</v>
      </c>
      <c r="E466">
        <v>4.0903139114379901</v>
      </c>
      <c r="F466">
        <v>6.3044319152831996</v>
      </c>
      <c r="G466">
        <v>6.72196388244629</v>
      </c>
    </row>
    <row r="467" spans="1:7" x14ac:dyDescent="0.3">
      <c r="A467" s="1">
        <v>15.5</v>
      </c>
      <c r="B467">
        <v>6.1356010437011701</v>
      </c>
      <c r="C467">
        <v>4.2231121063232404</v>
      </c>
      <c r="D467">
        <v>4.2053580284118697</v>
      </c>
      <c r="E467">
        <v>4.0897231101989702</v>
      </c>
      <c r="F467">
        <v>6.3010220527648899</v>
      </c>
      <c r="G467">
        <v>6.72196388244629</v>
      </c>
    </row>
    <row r="468" spans="1:7" x14ac:dyDescent="0.3">
      <c r="A468" s="1">
        <v>15.533333333333333</v>
      </c>
      <c r="B468">
        <v>6.1352391242981001</v>
      </c>
      <c r="C468">
        <v>4.2219581604003897</v>
      </c>
      <c r="D468">
        <v>4.2043380737304696</v>
      </c>
      <c r="E468">
        <v>4.0888500213623002</v>
      </c>
      <c r="F468">
        <v>6.2976307868957502</v>
      </c>
      <c r="G468">
        <v>6.72196388244629</v>
      </c>
    </row>
    <row r="469" spans="1:7" x14ac:dyDescent="0.3">
      <c r="A469" s="1">
        <v>15.566666666666666</v>
      </c>
      <c r="B469">
        <v>6.1344928741455096</v>
      </c>
      <c r="C469">
        <v>4.2206311225891104</v>
      </c>
      <c r="D469">
        <v>4.2032999992370597</v>
      </c>
      <c r="E469">
        <v>4.0877771377563503</v>
      </c>
      <c r="F469">
        <v>6.2949910163879403</v>
      </c>
      <c r="G469">
        <v>6.72196388244629</v>
      </c>
    </row>
    <row r="470" spans="1:7" x14ac:dyDescent="0.3">
      <c r="A470" s="1">
        <v>15.6</v>
      </c>
      <c r="B470">
        <v>6.1328239440918004</v>
      </c>
      <c r="C470">
        <v>4.2191581726074201</v>
      </c>
      <c r="D470">
        <v>4.2024331092834499</v>
      </c>
      <c r="E470">
        <v>4.0869030952453604</v>
      </c>
      <c r="F470">
        <v>6.2925238609314</v>
      </c>
      <c r="G470">
        <v>6.7225270271301296</v>
      </c>
    </row>
    <row r="471" spans="1:7" x14ac:dyDescent="0.3">
      <c r="A471" s="1">
        <v>15.633333333333333</v>
      </c>
      <c r="B471">
        <v>6.1306281089782697</v>
      </c>
      <c r="C471">
        <v>4.2183041572570801</v>
      </c>
      <c r="D471">
        <v>4.2021532058715803</v>
      </c>
      <c r="E471">
        <v>4.08601999282837</v>
      </c>
      <c r="F471">
        <v>6.2892980575561497</v>
      </c>
      <c r="G471">
        <v>6.7225270271301296</v>
      </c>
    </row>
    <row r="472" spans="1:7" x14ac:dyDescent="0.3">
      <c r="A472" s="1">
        <v>15.666666666666666</v>
      </c>
      <c r="B472">
        <v>6.1292619705200204</v>
      </c>
      <c r="C472">
        <v>4.2178220748901403</v>
      </c>
      <c r="D472">
        <v>4.2017741203308097</v>
      </c>
      <c r="E472">
        <v>4.0853199958801296</v>
      </c>
      <c r="F472">
        <v>6.28588914871216</v>
      </c>
      <c r="G472">
        <v>6.7222552299499503</v>
      </c>
    </row>
    <row r="473" spans="1:7" x14ac:dyDescent="0.3">
      <c r="A473" s="1">
        <v>15.7</v>
      </c>
      <c r="B473">
        <v>6.1290040016174299</v>
      </c>
      <c r="C473">
        <v>4.2169499397277797</v>
      </c>
      <c r="D473">
        <v>4.2009081840515101</v>
      </c>
      <c r="E473">
        <v>4.0845098495483398</v>
      </c>
      <c r="F473">
        <v>6.2824978828430202</v>
      </c>
      <c r="G473">
        <v>6.72196388244629</v>
      </c>
    </row>
    <row r="474" spans="1:7" x14ac:dyDescent="0.3">
      <c r="A474" s="1">
        <v>15.733333333333333</v>
      </c>
      <c r="B474">
        <v>6.1292037963867196</v>
      </c>
      <c r="C474">
        <v>4.2154507637023899</v>
      </c>
      <c r="D474">
        <v>4.1993279457092303</v>
      </c>
      <c r="E474">
        <v>4.0840830802917498</v>
      </c>
      <c r="F474">
        <v>6.2790269851684597</v>
      </c>
      <c r="G474">
        <v>6.7221989631652797</v>
      </c>
    </row>
    <row r="475" spans="1:7" x14ac:dyDescent="0.3">
      <c r="A475" s="1">
        <v>15.766666666666667</v>
      </c>
      <c r="B475">
        <v>6.1286430358886701</v>
      </c>
      <c r="C475">
        <v>4.2150239944457999</v>
      </c>
      <c r="D475">
        <v>4.1984071731567401</v>
      </c>
      <c r="E475">
        <v>4.0827550888061497</v>
      </c>
      <c r="F475">
        <v>6.2755928039550799</v>
      </c>
      <c r="G475">
        <v>6.7224140167236301</v>
      </c>
    </row>
    <row r="476" spans="1:7" x14ac:dyDescent="0.3">
      <c r="A476" s="1">
        <v>15.8</v>
      </c>
      <c r="B476">
        <v>6.1259670257568404</v>
      </c>
      <c r="C476">
        <v>4.2143878936767596</v>
      </c>
      <c r="D476">
        <v>4.1978201866149902</v>
      </c>
      <c r="E476">
        <v>4.0818819999694798</v>
      </c>
      <c r="F476">
        <v>6.2719178199768102</v>
      </c>
      <c r="G476">
        <v>6.7226681709289604</v>
      </c>
    </row>
    <row r="477" spans="1:7" x14ac:dyDescent="0.3">
      <c r="A477" s="1">
        <v>15.833333333333334</v>
      </c>
      <c r="B477">
        <v>6.1220450401306197</v>
      </c>
      <c r="C477">
        <v>4.21413278579712</v>
      </c>
      <c r="D477">
        <v>4.1972889900207502</v>
      </c>
      <c r="E477">
        <v>4.0807452201843297</v>
      </c>
      <c r="F477">
        <v>6.2682981491088903</v>
      </c>
      <c r="G477">
        <v>6.7226300239562997</v>
      </c>
    </row>
    <row r="478" spans="1:7" x14ac:dyDescent="0.3">
      <c r="A478" s="1">
        <v>15.866666666666667</v>
      </c>
      <c r="B478">
        <v>6.1197481155395499</v>
      </c>
      <c r="C478">
        <v>4.2139430046081499</v>
      </c>
      <c r="D478">
        <v>4.1964240074157697</v>
      </c>
      <c r="E478">
        <v>4.0804810523986799</v>
      </c>
      <c r="F478">
        <v>6.2645330429077104</v>
      </c>
      <c r="G478">
        <v>6.72196388244629</v>
      </c>
    </row>
    <row r="479" spans="1:7" x14ac:dyDescent="0.3">
      <c r="A479" s="1">
        <v>15.9</v>
      </c>
      <c r="B479">
        <v>6.1200189590454102</v>
      </c>
      <c r="C479">
        <v>4.2139430046081499</v>
      </c>
      <c r="D479">
        <v>4.1952428817748997</v>
      </c>
      <c r="E479">
        <v>4.0799078941345197</v>
      </c>
      <c r="F479">
        <v>6.2608947753906303</v>
      </c>
      <c r="G479">
        <v>6.72196388244629</v>
      </c>
    </row>
    <row r="480" spans="1:7" x14ac:dyDescent="0.3">
      <c r="A480" s="1">
        <v>15.933333333333334</v>
      </c>
      <c r="B480">
        <v>6.1212310791015598</v>
      </c>
      <c r="C480">
        <v>4.2139430046081499</v>
      </c>
      <c r="D480">
        <v>4.1941781044006303</v>
      </c>
      <c r="E480">
        <v>4.0791530609130904</v>
      </c>
      <c r="F480">
        <v>6.2570838928222701</v>
      </c>
      <c r="G480">
        <v>6.7220401763915998</v>
      </c>
    </row>
    <row r="481" spans="1:7" x14ac:dyDescent="0.3">
      <c r="A481" s="1">
        <v>15.966666666666667</v>
      </c>
      <c r="B481">
        <v>6.1208581924438503</v>
      </c>
      <c r="C481">
        <v>4.2133250236511204</v>
      </c>
      <c r="D481">
        <v>4.1934919357299796</v>
      </c>
      <c r="E481">
        <v>4.0781059265136701</v>
      </c>
      <c r="F481">
        <v>6.2535018920898402</v>
      </c>
      <c r="G481">
        <v>6.7220401763915998</v>
      </c>
    </row>
    <row r="482" spans="1:7" x14ac:dyDescent="0.3">
      <c r="A482" s="1">
        <v>16</v>
      </c>
      <c r="B482">
        <v>6.1190972328186</v>
      </c>
      <c r="C482">
        <v>4.2124519348144496</v>
      </c>
      <c r="D482">
        <v>4.19277000427246</v>
      </c>
      <c r="E482">
        <v>4.07723188400269</v>
      </c>
      <c r="F482">
        <v>6.2496900558471697</v>
      </c>
      <c r="G482">
        <v>6.7220401763915998</v>
      </c>
    </row>
    <row r="483" spans="1:7" x14ac:dyDescent="0.3">
      <c r="A483" s="1">
        <v>16.033333333333335</v>
      </c>
      <c r="B483">
        <v>6.1177082061767596</v>
      </c>
      <c r="C483">
        <v>4.21142482757568</v>
      </c>
      <c r="D483">
        <v>4.1919031143188503</v>
      </c>
      <c r="E483">
        <v>4.0770678520202601</v>
      </c>
      <c r="F483">
        <v>6.2460308074951199</v>
      </c>
      <c r="G483">
        <v>6.7224140167236301</v>
      </c>
    </row>
    <row r="484" spans="1:7" x14ac:dyDescent="0.3">
      <c r="A484" s="1">
        <v>16.066666666666666</v>
      </c>
      <c r="B484">
        <v>6.1168150901794398</v>
      </c>
      <c r="C484">
        <v>4.2105522155761701</v>
      </c>
      <c r="D484">
        <v>4.1905040740966797</v>
      </c>
      <c r="E484">
        <v>4.0767049789428702</v>
      </c>
      <c r="F484">
        <v>6.2422800064086896</v>
      </c>
      <c r="G484">
        <v>6.7224140167236301</v>
      </c>
    </row>
    <row r="485" spans="1:7" x14ac:dyDescent="0.3">
      <c r="A485" s="1">
        <v>16.100000000000001</v>
      </c>
      <c r="B485">
        <v>6.1161599159240696</v>
      </c>
      <c r="C485">
        <v>4.2096791267395002</v>
      </c>
      <c r="D485">
        <v>4.18963718414307</v>
      </c>
      <c r="E485">
        <v>4.0758309364318803</v>
      </c>
      <c r="F485">
        <v>6.23842096328735</v>
      </c>
      <c r="G485">
        <v>6.7223200798034703</v>
      </c>
    </row>
    <row r="486" spans="1:7" x14ac:dyDescent="0.3">
      <c r="A486" s="1">
        <v>16.133333333333333</v>
      </c>
      <c r="B486">
        <v>6.11468601226807</v>
      </c>
      <c r="C486">
        <v>4.2095789909362802</v>
      </c>
      <c r="D486">
        <v>4.1891579627990696</v>
      </c>
      <c r="E486">
        <v>4.0749578475952104</v>
      </c>
      <c r="F486">
        <v>6.2344408035278303</v>
      </c>
      <c r="G486">
        <v>6.72196388244629</v>
      </c>
    </row>
    <row r="487" spans="1:7" x14ac:dyDescent="0.3">
      <c r="A487" s="1">
        <v>16.166666666666668</v>
      </c>
      <c r="B487">
        <v>6.1125349998474103</v>
      </c>
      <c r="C487">
        <v>4.2087059020996103</v>
      </c>
      <c r="D487">
        <v>4.1891579627990696</v>
      </c>
      <c r="E487">
        <v>4.0741291046142596</v>
      </c>
      <c r="F487">
        <v>6.2305779457092303</v>
      </c>
      <c r="G487">
        <v>6.7220621109008798</v>
      </c>
    </row>
    <row r="488" spans="1:7" x14ac:dyDescent="0.3">
      <c r="A488" s="1">
        <v>16.2</v>
      </c>
      <c r="B488">
        <v>6.1110129356384304</v>
      </c>
      <c r="C488">
        <v>4.2078337669372603</v>
      </c>
      <c r="D488">
        <v>4.1889328956604004</v>
      </c>
      <c r="E488">
        <v>4.0732541084289604</v>
      </c>
      <c r="F488">
        <v>6.2268209457397496</v>
      </c>
      <c r="G488">
        <v>6.72292280197144</v>
      </c>
    </row>
    <row r="489" spans="1:7" x14ac:dyDescent="0.3">
      <c r="A489" s="1">
        <v>16.233333333333334</v>
      </c>
      <c r="B489">
        <v>6.1099410057067898</v>
      </c>
      <c r="C489">
        <v>4.2065801620483398</v>
      </c>
      <c r="D489">
        <v>4.1880660057067898</v>
      </c>
      <c r="E489">
        <v>4.0726981163024902</v>
      </c>
      <c r="F489">
        <v>6.2228879928588903</v>
      </c>
      <c r="G489">
        <v>6.7238240242004403</v>
      </c>
    </row>
    <row r="490" spans="1:7" x14ac:dyDescent="0.3">
      <c r="A490" s="1">
        <v>16.266666666666666</v>
      </c>
      <c r="B490">
        <v>6.1090931892395002</v>
      </c>
      <c r="C490">
        <v>4.2057070732116699</v>
      </c>
      <c r="D490">
        <v>4.1869378089904803</v>
      </c>
      <c r="E490">
        <v>4.0726981163024902</v>
      </c>
      <c r="F490">
        <v>6.2190470695495597</v>
      </c>
      <c r="G490">
        <v>6.7242159843444798</v>
      </c>
    </row>
    <row r="491" spans="1:7" x14ac:dyDescent="0.3">
      <c r="A491" s="1">
        <v>16.3</v>
      </c>
      <c r="B491">
        <v>6.10839796066284</v>
      </c>
      <c r="C491">
        <v>4.2050981521606401</v>
      </c>
      <c r="D491">
        <v>4.1858630180358896</v>
      </c>
      <c r="E491">
        <v>4.0721969604492196</v>
      </c>
      <c r="F491">
        <v>6.2151641845703098</v>
      </c>
      <c r="G491">
        <v>6.7242159843444798</v>
      </c>
    </row>
    <row r="492" spans="1:7" x14ac:dyDescent="0.3">
      <c r="A492" s="1">
        <v>16.333333333333332</v>
      </c>
      <c r="B492">
        <v>6.1078119277954102</v>
      </c>
      <c r="C492">
        <v>4.2041978836059597</v>
      </c>
      <c r="D492">
        <v>4.18499708175659</v>
      </c>
      <c r="E492">
        <v>4.0713238716125497</v>
      </c>
      <c r="F492">
        <v>6.2113161087036097</v>
      </c>
      <c r="G492">
        <v>6.7242159843444798</v>
      </c>
    </row>
    <row r="493" spans="1:7" x14ac:dyDescent="0.3">
      <c r="A493" s="1">
        <v>16.366666666666667</v>
      </c>
      <c r="B493">
        <v>6.1077170372009304</v>
      </c>
      <c r="C493">
        <v>4.2033262252807599</v>
      </c>
      <c r="D493">
        <v>4.1842379570007298</v>
      </c>
      <c r="E493">
        <v>4.0703878402709996</v>
      </c>
      <c r="F493">
        <v>6.2074961662292498</v>
      </c>
      <c r="G493">
        <v>6.7237057685852104</v>
      </c>
    </row>
    <row r="494" spans="1:7" x14ac:dyDescent="0.3">
      <c r="A494" s="1">
        <v>16.399999999999999</v>
      </c>
      <c r="B494">
        <v>6.1073341369628897</v>
      </c>
      <c r="C494">
        <v>4.2030348777770996</v>
      </c>
      <c r="D494">
        <v>4.18337202072144</v>
      </c>
      <c r="E494">
        <v>4.0695137977600098</v>
      </c>
      <c r="F494">
        <v>6.2036418914794904</v>
      </c>
      <c r="G494">
        <v>6.7228059768676802</v>
      </c>
    </row>
    <row r="495" spans="1:7" x14ac:dyDescent="0.3">
      <c r="A495" s="1">
        <v>16.433333333333334</v>
      </c>
      <c r="B495">
        <v>6.1067919731140101</v>
      </c>
      <c r="C495">
        <v>4.2030348777770996</v>
      </c>
      <c r="D495">
        <v>4.1826591491699201</v>
      </c>
      <c r="E495">
        <v>4.0686402320861799</v>
      </c>
      <c r="F495">
        <v>6.1997370719909703</v>
      </c>
      <c r="G495">
        <v>6.72196388244629</v>
      </c>
    </row>
    <row r="496" spans="1:7" x14ac:dyDescent="0.3">
      <c r="A496" s="1">
        <v>16.466666666666665</v>
      </c>
      <c r="B496">
        <v>6.1058998107910201</v>
      </c>
      <c r="C496">
        <v>4.2027349472045898</v>
      </c>
      <c r="D496">
        <v>4.1823701858520499</v>
      </c>
      <c r="E496">
        <v>4.06817579269409</v>
      </c>
      <c r="F496">
        <v>6.1959409713745099</v>
      </c>
      <c r="G496">
        <v>6.72196388244629</v>
      </c>
    </row>
    <row r="497" spans="1:7" x14ac:dyDescent="0.3">
      <c r="A497" s="1">
        <v>16.5</v>
      </c>
      <c r="B497">
        <v>6.1045780181884801</v>
      </c>
      <c r="C497">
        <v>4.2018618583679199</v>
      </c>
      <c r="D497">
        <v>4.1815028190612802</v>
      </c>
      <c r="E497">
        <v>4.0673031806945801</v>
      </c>
      <c r="F497">
        <v>6.1924791336059597</v>
      </c>
      <c r="G497">
        <v>6.7222189903259304</v>
      </c>
    </row>
    <row r="498" spans="1:7" x14ac:dyDescent="0.3">
      <c r="A498" s="1">
        <v>16.533333333333335</v>
      </c>
      <c r="B498">
        <v>6.1035780906677202</v>
      </c>
      <c r="C498">
        <v>4.20098876953125</v>
      </c>
      <c r="D498">
        <v>4.1806359291076696</v>
      </c>
      <c r="E498">
        <v>4.0664291381835902</v>
      </c>
      <c r="F498">
        <v>6.1891670227050799</v>
      </c>
      <c r="G498">
        <v>6.7231187820434597</v>
      </c>
    </row>
    <row r="499" spans="1:7" x14ac:dyDescent="0.3">
      <c r="A499" s="1">
        <v>16.566666666666666</v>
      </c>
      <c r="B499">
        <v>6.1017408370971697</v>
      </c>
      <c r="C499">
        <v>4.2001528739929199</v>
      </c>
      <c r="D499">
        <v>4.1799230575561497</v>
      </c>
      <c r="E499">
        <v>4.0660471916198704</v>
      </c>
      <c r="F499">
        <v>6.1852970123290998</v>
      </c>
      <c r="G499">
        <v>6.72402000427246</v>
      </c>
    </row>
    <row r="500" spans="1:7" x14ac:dyDescent="0.3">
      <c r="A500" s="1">
        <v>16.600000000000001</v>
      </c>
      <c r="B500">
        <v>6.1005859375</v>
      </c>
      <c r="C500">
        <v>4.1992821693420401</v>
      </c>
      <c r="D500">
        <v>4.1790571212768599</v>
      </c>
      <c r="E500">
        <v>4.0652828216552699</v>
      </c>
      <c r="F500">
        <v>6.1817550659179696</v>
      </c>
      <c r="G500">
        <v>6.7240982055664098</v>
      </c>
    </row>
    <row r="501" spans="1:7" x14ac:dyDescent="0.3">
      <c r="A501" s="1">
        <v>16.633333333333333</v>
      </c>
      <c r="B501">
        <v>6.0993089675903303</v>
      </c>
      <c r="C501">
        <v>4.1986727714538601</v>
      </c>
      <c r="D501">
        <v>4.1783251762390101</v>
      </c>
      <c r="E501">
        <v>4.0646648406982404</v>
      </c>
      <c r="F501">
        <v>6.1781592369079599</v>
      </c>
      <c r="G501">
        <v>6.7231969833373997</v>
      </c>
    </row>
    <row r="502" spans="1:7" x14ac:dyDescent="0.3">
      <c r="A502" s="1">
        <v>16.666666666666668</v>
      </c>
      <c r="B502">
        <v>6.0982098579406703</v>
      </c>
      <c r="C502">
        <v>4.1985731124877903</v>
      </c>
      <c r="D502">
        <v>4.1779460906982404</v>
      </c>
      <c r="E502">
        <v>4.0643291473388699</v>
      </c>
      <c r="F502">
        <v>6.1745181083679199</v>
      </c>
      <c r="G502">
        <v>6.7222971916198704</v>
      </c>
    </row>
    <row r="503" spans="1:7" x14ac:dyDescent="0.3">
      <c r="A503" s="1">
        <v>16.7</v>
      </c>
      <c r="B503">
        <v>6.0966658592224103</v>
      </c>
      <c r="C503">
        <v>4.1977009773254403</v>
      </c>
      <c r="D503">
        <v>4.1770801544189498</v>
      </c>
      <c r="E503">
        <v>4.0632472038268999</v>
      </c>
      <c r="F503">
        <v>6.1712231636047399</v>
      </c>
      <c r="G503">
        <v>6.72196388244629</v>
      </c>
    </row>
    <row r="504" spans="1:7" x14ac:dyDescent="0.3">
      <c r="A504" s="1">
        <v>16.733333333333334</v>
      </c>
      <c r="B504">
        <v>6.0946102142334002</v>
      </c>
      <c r="C504">
        <v>4.1968269348144496</v>
      </c>
      <c r="D504">
        <v>4.1762127876281703</v>
      </c>
      <c r="E504">
        <v>4.0623741149902299</v>
      </c>
      <c r="F504">
        <v>6.1686220169067401</v>
      </c>
      <c r="G504">
        <v>6.7223238945007298</v>
      </c>
    </row>
    <row r="505" spans="1:7" x14ac:dyDescent="0.3">
      <c r="A505" s="1">
        <v>16.766666666666666</v>
      </c>
      <c r="B505">
        <v>6.0924220085143999</v>
      </c>
      <c r="C505">
        <v>4.1956281661987296</v>
      </c>
      <c r="D505">
        <v>4.1759061813354501</v>
      </c>
      <c r="E505">
        <v>4.0617818832397496</v>
      </c>
      <c r="F505">
        <v>6.1664109230041504</v>
      </c>
      <c r="G505">
        <v>6.7228040695190403</v>
      </c>
    </row>
    <row r="506" spans="1:7" x14ac:dyDescent="0.3">
      <c r="A506" s="1">
        <v>16.8</v>
      </c>
      <c r="B506">
        <v>6.0910019874572798</v>
      </c>
      <c r="C506">
        <v>4.1947550773620597</v>
      </c>
      <c r="D506">
        <v>4.1750388145446804</v>
      </c>
      <c r="E506">
        <v>4.0613460540771502</v>
      </c>
      <c r="F506">
        <v>6.1637229919433603</v>
      </c>
      <c r="G506">
        <v>6.7225399017334002</v>
      </c>
    </row>
    <row r="507" spans="1:7" x14ac:dyDescent="0.3">
      <c r="A507" s="1">
        <v>16.833333333333332</v>
      </c>
      <c r="B507">
        <v>6.0906691551208496</v>
      </c>
      <c r="C507">
        <v>4.1943101882934597</v>
      </c>
      <c r="D507">
        <v>4.17417287826538</v>
      </c>
      <c r="E507">
        <v>4.0601081848144496</v>
      </c>
      <c r="F507">
        <v>6.16037797927856</v>
      </c>
      <c r="G507">
        <v>6.7219929695129403</v>
      </c>
    </row>
    <row r="508" spans="1:7" x14ac:dyDescent="0.3">
      <c r="A508" s="1">
        <v>16.866666666666667</v>
      </c>
      <c r="B508">
        <v>6.0903458595275897</v>
      </c>
      <c r="C508">
        <v>4.1936278343200701</v>
      </c>
      <c r="D508">
        <v>4.1739921569824201</v>
      </c>
      <c r="E508">
        <v>4.0592350959777797</v>
      </c>
      <c r="F508">
        <v>6.1570892333984402</v>
      </c>
      <c r="G508">
        <v>6.7223258018493697</v>
      </c>
    </row>
    <row r="509" spans="1:7" x14ac:dyDescent="0.3">
      <c r="A509" s="1">
        <v>16.899999999999999</v>
      </c>
      <c r="B509">
        <v>6.0902280807495099</v>
      </c>
      <c r="C509">
        <v>4.1927552223205602</v>
      </c>
      <c r="D509">
        <v>4.17327880859375</v>
      </c>
      <c r="E509">
        <v>4.0592079162597701</v>
      </c>
      <c r="F509">
        <v>6.1541600227356001</v>
      </c>
      <c r="G509">
        <v>6.72296190261841</v>
      </c>
    </row>
    <row r="510" spans="1:7" x14ac:dyDescent="0.3">
      <c r="A510" s="1">
        <v>16.933333333333334</v>
      </c>
      <c r="B510">
        <v>6.0883631706237802</v>
      </c>
      <c r="C510">
        <v>4.1921281814575204</v>
      </c>
      <c r="D510">
        <v>4.1724119186401403</v>
      </c>
      <c r="E510">
        <v>4.0586428642272896</v>
      </c>
      <c r="F510">
        <v>6.1512489318847701</v>
      </c>
      <c r="G510">
        <v>6.7238631248474103</v>
      </c>
    </row>
    <row r="511" spans="1:7" x14ac:dyDescent="0.3">
      <c r="A511" s="1">
        <v>16.966666666666665</v>
      </c>
      <c r="B511">
        <v>6.0862698554992702</v>
      </c>
      <c r="C511">
        <v>4.1917572021484402</v>
      </c>
      <c r="D511">
        <v>4.1718249320983896</v>
      </c>
      <c r="E511">
        <v>4.0577688217163104</v>
      </c>
      <c r="F511">
        <v>6.1481080055236799</v>
      </c>
      <c r="G511">
        <v>6.7241368293762198</v>
      </c>
    </row>
    <row r="512" spans="1:7" x14ac:dyDescent="0.3">
      <c r="A512" s="1">
        <v>17</v>
      </c>
      <c r="B512">
        <v>6.0848650932312003</v>
      </c>
      <c r="C512">
        <v>4.1908860206604004</v>
      </c>
      <c r="D512">
        <v>4.1713018417358398</v>
      </c>
      <c r="E512">
        <v>4.0574140548706099</v>
      </c>
      <c r="F512">
        <v>6.1452431678771999</v>
      </c>
      <c r="G512">
        <v>6.7242159843444798</v>
      </c>
    </row>
    <row r="513" spans="1:7" x14ac:dyDescent="0.3">
      <c r="A513" s="1">
        <v>17.033333333333335</v>
      </c>
      <c r="B513">
        <v>6.0832581520080602</v>
      </c>
      <c r="C513">
        <v>4.1900148391723597</v>
      </c>
      <c r="D513">
        <v>4.1704349517822301</v>
      </c>
      <c r="E513">
        <v>4.0574140548706099</v>
      </c>
      <c r="F513">
        <v>6.14247798919678</v>
      </c>
      <c r="G513">
        <v>6.7242150306701696</v>
      </c>
    </row>
    <row r="514" spans="1:7" x14ac:dyDescent="0.3">
      <c r="A514" s="1">
        <v>17.066666666666666</v>
      </c>
      <c r="B514">
        <v>6.0814700126647896</v>
      </c>
      <c r="C514">
        <v>4.1899518966674796</v>
      </c>
      <c r="D514">
        <v>4.1696591377258301</v>
      </c>
      <c r="E514">
        <v>4.0574140548706099</v>
      </c>
      <c r="F514">
        <v>6.1399707794189498</v>
      </c>
      <c r="G514">
        <v>6.7233338356018102</v>
      </c>
    </row>
    <row r="515" spans="1:7" x14ac:dyDescent="0.3">
      <c r="A515" s="1">
        <v>17.100000000000001</v>
      </c>
      <c r="B515">
        <v>6.0801291465759304</v>
      </c>
      <c r="C515">
        <v>4.1898341178893999</v>
      </c>
      <c r="D515">
        <v>4.1694421768188503</v>
      </c>
      <c r="E515">
        <v>4.05686712265015</v>
      </c>
      <c r="F515">
        <v>6.13739013671875</v>
      </c>
      <c r="G515">
        <v>6.7232851982116699</v>
      </c>
    </row>
    <row r="516" spans="1:7" x14ac:dyDescent="0.3">
      <c r="A516" s="1">
        <v>17.133333333333333</v>
      </c>
      <c r="B516">
        <v>6.0793371200561497</v>
      </c>
      <c r="C516">
        <v>4.1892881393432599</v>
      </c>
      <c r="D516">
        <v>4.1689181327819798</v>
      </c>
      <c r="E516">
        <v>4.0559921264648402</v>
      </c>
      <c r="F516">
        <v>6.1348748207092303</v>
      </c>
      <c r="G516">
        <v>6.72371578216553</v>
      </c>
    </row>
    <row r="517" spans="1:7" x14ac:dyDescent="0.3">
      <c r="A517" s="1">
        <v>17.166666666666668</v>
      </c>
      <c r="B517">
        <v>6.0784411430358896</v>
      </c>
      <c r="C517">
        <v>4.18841600418091</v>
      </c>
      <c r="D517">
        <v>4.1682229042053196</v>
      </c>
      <c r="E517">
        <v>4.0552258491516104</v>
      </c>
      <c r="F517">
        <v>6.1323318481445304</v>
      </c>
      <c r="G517">
        <v>6.7242159843444798</v>
      </c>
    </row>
    <row r="518" spans="1:7" x14ac:dyDescent="0.3">
      <c r="A518" s="1">
        <v>17.2</v>
      </c>
      <c r="B518">
        <v>6.0783581733703604</v>
      </c>
      <c r="C518">
        <v>4.1879429817199698</v>
      </c>
      <c r="D518">
        <v>4.1665802001953098</v>
      </c>
      <c r="E518">
        <v>4.0552258491516104</v>
      </c>
      <c r="F518">
        <v>6.1302418708801296</v>
      </c>
      <c r="G518">
        <v>6.7242159843444798</v>
      </c>
    </row>
    <row r="519" spans="1:7" x14ac:dyDescent="0.3">
      <c r="A519" s="1">
        <v>17.233333333333334</v>
      </c>
      <c r="B519">
        <v>6.0780210494995099</v>
      </c>
      <c r="C519">
        <v>4.18766117095947</v>
      </c>
      <c r="D519">
        <v>4.1657128334045401</v>
      </c>
      <c r="E519">
        <v>4.0549168586731001</v>
      </c>
      <c r="F519">
        <v>6.1280488967895499</v>
      </c>
      <c r="G519">
        <v>6.7242159843444798</v>
      </c>
    </row>
    <row r="520" spans="1:7" x14ac:dyDescent="0.3">
      <c r="A520" s="1">
        <v>17.266666666666666</v>
      </c>
      <c r="B520">
        <v>6.0770311355590803</v>
      </c>
      <c r="C520">
        <v>4.18711614608765</v>
      </c>
      <c r="D520">
        <v>4.1653251647949201</v>
      </c>
      <c r="E520">
        <v>4.0540437698364302</v>
      </c>
      <c r="F520">
        <v>6.1259651184081996</v>
      </c>
      <c r="G520">
        <v>6.7242159843444798</v>
      </c>
    </row>
    <row r="521" spans="1:7" x14ac:dyDescent="0.3">
      <c r="A521" s="1">
        <v>17.3</v>
      </c>
      <c r="B521">
        <v>6.07603216171265</v>
      </c>
      <c r="C521">
        <v>4.1862430572509801</v>
      </c>
      <c r="D521">
        <v>4.1653251647949201</v>
      </c>
      <c r="E521">
        <v>4.0531721115112296</v>
      </c>
      <c r="F521">
        <v>6.1235928535461399</v>
      </c>
      <c r="G521">
        <v>6.7242159843444798</v>
      </c>
    </row>
    <row r="522" spans="1:7" x14ac:dyDescent="0.3">
      <c r="A522" s="1">
        <v>17.333333333333332</v>
      </c>
      <c r="B522">
        <v>6.0752978324890101</v>
      </c>
      <c r="C522">
        <v>4.1858072280883798</v>
      </c>
      <c r="D522">
        <v>4.1653251647949201</v>
      </c>
      <c r="E522">
        <v>4.05291700363159</v>
      </c>
      <c r="F522">
        <v>6.1216611862182599</v>
      </c>
      <c r="G522">
        <v>6.7242159843444798</v>
      </c>
    </row>
    <row r="523" spans="1:7" x14ac:dyDescent="0.3">
      <c r="A523" s="1">
        <v>17.366666666666667</v>
      </c>
      <c r="B523">
        <v>6.0735192298889196</v>
      </c>
      <c r="C523">
        <v>4.1855440139770499</v>
      </c>
      <c r="D523">
        <v>4.1649470329284703</v>
      </c>
      <c r="E523">
        <v>4.0520429611206099</v>
      </c>
      <c r="F523">
        <v>6.1196432113647496</v>
      </c>
      <c r="G523">
        <v>6.7242159843444798</v>
      </c>
    </row>
    <row r="524" spans="1:7" x14ac:dyDescent="0.3">
      <c r="A524" s="1">
        <v>17.399999999999999</v>
      </c>
      <c r="B524">
        <v>6.0720100402831996</v>
      </c>
      <c r="C524">
        <v>4.1855888366699201</v>
      </c>
      <c r="D524">
        <v>4.1640810966491699</v>
      </c>
      <c r="E524">
        <v>4.05116891860962</v>
      </c>
      <c r="F524">
        <v>6.1174969673156703</v>
      </c>
      <c r="G524">
        <v>6.7242159843444798</v>
      </c>
    </row>
    <row r="525" spans="1:7" x14ac:dyDescent="0.3">
      <c r="A525" s="1">
        <v>17.433333333333334</v>
      </c>
      <c r="B525">
        <v>6.0715532302856401</v>
      </c>
      <c r="C525">
        <v>4.1848630905151403</v>
      </c>
      <c r="D525">
        <v>4.1632151603698704</v>
      </c>
      <c r="E525">
        <v>4.0508589744567898</v>
      </c>
      <c r="F525">
        <v>6.1153488159179696</v>
      </c>
      <c r="G525">
        <v>6.7242159843444798</v>
      </c>
    </row>
    <row r="526" spans="1:7" x14ac:dyDescent="0.3">
      <c r="A526" s="1">
        <v>17.466666666666665</v>
      </c>
      <c r="B526">
        <v>6.0712537765502903</v>
      </c>
      <c r="C526">
        <v>4.1839900016784703</v>
      </c>
      <c r="D526">
        <v>4.1631608009338397</v>
      </c>
      <c r="E526">
        <v>4.0508408546447798</v>
      </c>
      <c r="F526">
        <v>6.1130819320678702</v>
      </c>
      <c r="G526">
        <v>6.7234292030334499</v>
      </c>
    </row>
    <row r="527" spans="1:7" x14ac:dyDescent="0.3">
      <c r="A527" s="1">
        <v>17.5</v>
      </c>
      <c r="B527">
        <v>6.0704989433288601</v>
      </c>
      <c r="C527">
        <v>4.1834092140197798</v>
      </c>
      <c r="D527">
        <v>4.1628618240356401</v>
      </c>
      <c r="E527">
        <v>4.0499677658081099</v>
      </c>
      <c r="F527">
        <v>6.1109490394592303</v>
      </c>
      <c r="G527">
        <v>6.72310590744019</v>
      </c>
    </row>
    <row r="528" spans="1:7" x14ac:dyDescent="0.3">
      <c r="A528" s="1">
        <v>17.533333333333335</v>
      </c>
      <c r="B528">
        <v>6.0694651603698704</v>
      </c>
      <c r="C528">
        <v>4.1832551956176802</v>
      </c>
      <c r="D528">
        <v>4.1619949340820304</v>
      </c>
      <c r="E528">
        <v>4.04909420013428</v>
      </c>
      <c r="F528">
        <v>6.1088681221008301</v>
      </c>
      <c r="G528">
        <v>6.7234330177307102</v>
      </c>
    </row>
    <row r="529" spans="1:7" x14ac:dyDescent="0.3">
      <c r="A529" s="1">
        <v>17.566666666666666</v>
      </c>
      <c r="B529">
        <v>6.06819820404053</v>
      </c>
      <c r="C529">
        <v>4.1823821067810103</v>
      </c>
      <c r="D529">
        <v>4.1610279083251998</v>
      </c>
      <c r="E529">
        <v>4.0486760139465297</v>
      </c>
      <c r="F529">
        <v>6.1063160896301296</v>
      </c>
      <c r="G529">
        <v>6.7242159843444798</v>
      </c>
    </row>
    <row r="530" spans="1:7" x14ac:dyDescent="0.3">
      <c r="A530" s="1">
        <v>17.600000000000001</v>
      </c>
      <c r="B530">
        <v>6.0664100646972701</v>
      </c>
      <c r="C530">
        <v>4.1814818382263201</v>
      </c>
      <c r="D530">
        <v>4.16050481796265</v>
      </c>
      <c r="E530">
        <v>4.0486760139465297</v>
      </c>
      <c r="F530">
        <v>6.1037311553955096</v>
      </c>
      <c r="G530">
        <v>6.7242159843444798</v>
      </c>
    </row>
    <row r="531" spans="1:7" x14ac:dyDescent="0.3">
      <c r="A531" s="1">
        <v>17.633333333333333</v>
      </c>
      <c r="B531">
        <v>6.0646867752075204</v>
      </c>
      <c r="C531">
        <v>4.1807270050048801</v>
      </c>
      <c r="D531">
        <v>4.1597380638122603</v>
      </c>
      <c r="E531">
        <v>4.0481400489807102</v>
      </c>
      <c r="F531">
        <v>6.1016759872436497</v>
      </c>
      <c r="G531">
        <v>6.7242159843444798</v>
      </c>
    </row>
    <row r="532" spans="1:7" x14ac:dyDescent="0.3">
      <c r="A532" s="1">
        <v>17.666666666666668</v>
      </c>
      <c r="B532">
        <v>6.0634012222290004</v>
      </c>
      <c r="C532">
        <v>4.1802549362182599</v>
      </c>
      <c r="D532">
        <v>4.1588730812072798</v>
      </c>
      <c r="E532">
        <v>4.0472660064697301</v>
      </c>
      <c r="F532">
        <v>6.0998191833496103</v>
      </c>
      <c r="G532">
        <v>6.7242159843444798</v>
      </c>
    </row>
    <row r="533" spans="1:7" x14ac:dyDescent="0.3">
      <c r="A533" s="1">
        <v>17.7</v>
      </c>
      <c r="B533">
        <v>6.06256198883057</v>
      </c>
      <c r="C533">
        <v>4.1798458099365199</v>
      </c>
      <c r="D533">
        <v>4.1588091850280797</v>
      </c>
      <c r="E533">
        <v>4.0464940071106001</v>
      </c>
      <c r="F533">
        <v>6.09834909439087</v>
      </c>
      <c r="G533">
        <v>6.7242159843444798</v>
      </c>
    </row>
    <row r="534" spans="1:7" x14ac:dyDescent="0.3">
      <c r="A534" s="1">
        <v>17.733333333333334</v>
      </c>
      <c r="B534">
        <v>6.06221580505371</v>
      </c>
      <c r="C534">
        <v>4.1790461540222203</v>
      </c>
      <c r="D534">
        <v>4.1579427719116202</v>
      </c>
      <c r="E534">
        <v>4.04579401016235</v>
      </c>
      <c r="F534">
        <v>6.09655809402466</v>
      </c>
      <c r="G534">
        <v>6.7242159843444798</v>
      </c>
    </row>
    <row r="535" spans="1:7" x14ac:dyDescent="0.3">
      <c r="A535" s="1">
        <v>17.766666666666666</v>
      </c>
      <c r="B535">
        <v>6.0608820915222203</v>
      </c>
      <c r="C535">
        <v>4.1790461540222203</v>
      </c>
      <c r="D535">
        <v>4.15724802017212</v>
      </c>
      <c r="E535">
        <v>4.0449199676513699</v>
      </c>
      <c r="F535">
        <v>6.09426021575928</v>
      </c>
      <c r="G535">
        <v>6.7242159843444798</v>
      </c>
    </row>
    <row r="536" spans="1:7" x14ac:dyDescent="0.3">
      <c r="A536" s="1">
        <v>17.8</v>
      </c>
      <c r="B536">
        <v>6.0594191551208496</v>
      </c>
      <c r="C536">
        <v>4.1789097785949698</v>
      </c>
      <c r="D536">
        <v>4.1568322181701696</v>
      </c>
      <c r="E536">
        <v>4.04431104660034</v>
      </c>
      <c r="F536">
        <v>6.0919981002807599</v>
      </c>
      <c r="G536">
        <v>6.7238631248474103</v>
      </c>
    </row>
    <row r="537" spans="1:7" x14ac:dyDescent="0.3">
      <c r="A537" s="1">
        <v>17.833333333333332</v>
      </c>
      <c r="B537">
        <v>6.0583310127258301</v>
      </c>
      <c r="C537">
        <v>4.1780371665954599</v>
      </c>
      <c r="D537">
        <v>4.1566610336303702</v>
      </c>
      <c r="E537">
        <v>4.04431104660034</v>
      </c>
      <c r="F537">
        <v>6.0896539688110396</v>
      </c>
      <c r="G537">
        <v>6.7238631248474103</v>
      </c>
    </row>
    <row r="538" spans="1:7" x14ac:dyDescent="0.3">
      <c r="A538" s="1">
        <v>17.866666666666667</v>
      </c>
      <c r="B538">
        <v>6.0569968223571804</v>
      </c>
      <c r="C538">
        <v>4.17716407775879</v>
      </c>
      <c r="D538">
        <v>4.1563987731933603</v>
      </c>
      <c r="E538">
        <v>4.04431104660034</v>
      </c>
      <c r="F538">
        <v>6.08768606185913</v>
      </c>
      <c r="G538">
        <v>6.7238631248474103</v>
      </c>
    </row>
    <row r="539" spans="1:7" x14ac:dyDescent="0.3">
      <c r="A539" s="1">
        <v>17.899999999999999</v>
      </c>
      <c r="B539">
        <v>6.05533790588379</v>
      </c>
      <c r="C539">
        <v>4.1766190528869602</v>
      </c>
      <c r="D539">
        <v>4.1555318832397496</v>
      </c>
      <c r="E539">
        <v>4.0437378883361799</v>
      </c>
      <c r="F539">
        <v>6.0855989456176802</v>
      </c>
      <c r="G539">
        <v>6.7242159843444798</v>
      </c>
    </row>
    <row r="540" spans="1:7" x14ac:dyDescent="0.3">
      <c r="A540" s="1">
        <v>17.933333333333334</v>
      </c>
      <c r="B540">
        <v>6.0533342361450204</v>
      </c>
      <c r="C540">
        <v>4.17596387863159</v>
      </c>
      <c r="D540">
        <v>4.1546649932861301</v>
      </c>
      <c r="E540">
        <v>4.0428647994995099</v>
      </c>
      <c r="F540">
        <v>6.0835900306701696</v>
      </c>
      <c r="G540">
        <v>6.7240319252014196</v>
      </c>
    </row>
    <row r="541" spans="1:7" x14ac:dyDescent="0.3">
      <c r="A541" s="1">
        <v>17.966666666666665</v>
      </c>
      <c r="B541">
        <v>6.0520658493042001</v>
      </c>
      <c r="C541">
        <v>4.1752371788024902</v>
      </c>
      <c r="D541">
        <v>4.1543312072753897</v>
      </c>
      <c r="E541">
        <v>4.0421280860900897</v>
      </c>
      <c r="F541">
        <v>6.0819048881530797</v>
      </c>
      <c r="G541">
        <v>6.7240309715270996</v>
      </c>
    </row>
    <row r="542" spans="1:7" x14ac:dyDescent="0.3">
      <c r="A542" s="1">
        <v>18</v>
      </c>
      <c r="B542">
        <v>6.0510230064392099</v>
      </c>
      <c r="C542">
        <v>4.17468309402466</v>
      </c>
      <c r="D542">
        <v>4.1541600227356001</v>
      </c>
      <c r="E542">
        <v>4.0420279502868697</v>
      </c>
      <c r="F542">
        <v>6.0800290107727104</v>
      </c>
      <c r="G542">
        <v>6.7240910530090297</v>
      </c>
    </row>
    <row r="543" spans="1:7" x14ac:dyDescent="0.3">
      <c r="A543" s="1">
        <v>18.033333333333335</v>
      </c>
      <c r="B543">
        <v>6.0501022338867196</v>
      </c>
      <c r="C543">
        <v>4.17468309402466</v>
      </c>
      <c r="D543">
        <v>4.1533021926879901</v>
      </c>
      <c r="E543">
        <v>4.0411539077758798</v>
      </c>
      <c r="F543">
        <v>6.0783929824829102</v>
      </c>
      <c r="G543">
        <v>6.7242150306701696</v>
      </c>
    </row>
    <row r="544" spans="1:7" x14ac:dyDescent="0.3">
      <c r="A544" s="1">
        <v>18.066666666666666</v>
      </c>
      <c r="B544">
        <v>6.0486302375793501</v>
      </c>
      <c r="C544">
        <v>4.1742830276489302</v>
      </c>
      <c r="D544">
        <v>4.15277004241943</v>
      </c>
      <c r="E544">
        <v>4.0402798652648899</v>
      </c>
      <c r="F544">
        <v>6.07706594467163</v>
      </c>
      <c r="G544">
        <v>6.7242159843444798</v>
      </c>
    </row>
    <row r="545" spans="1:7" x14ac:dyDescent="0.3">
      <c r="A545" s="1">
        <v>18.100000000000001</v>
      </c>
      <c r="B545">
        <v>6.04766798019409</v>
      </c>
      <c r="C545">
        <v>4.1734099388122603</v>
      </c>
      <c r="D545">
        <v>4.1523270606994602</v>
      </c>
      <c r="E545">
        <v>4.0399432182312003</v>
      </c>
      <c r="F545">
        <v>6.0757651329040501</v>
      </c>
      <c r="G545">
        <v>6.7242150306701696</v>
      </c>
    </row>
    <row r="546" spans="1:7" x14ac:dyDescent="0.3">
      <c r="A546" s="1">
        <v>18.133333333333333</v>
      </c>
      <c r="B546">
        <v>6.0470519065856898</v>
      </c>
      <c r="C546">
        <v>4.1725368499755904</v>
      </c>
      <c r="D546">
        <v>4.1516141891479501</v>
      </c>
      <c r="E546">
        <v>4.0399432182312003</v>
      </c>
      <c r="F546">
        <v>6.0740170478820801</v>
      </c>
      <c r="G546">
        <v>6.7242150306701696</v>
      </c>
    </row>
    <row r="547" spans="1:7" x14ac:dyDescent="0.3">
      <c r="A547" s="1">
        <v>18.166666666666668</v>
      </c>
      <c r="B547">
        <v>6.0460081100463903</v>
      </c>
      <c r="C547">
        <v>4.1725010871887198</v>
      </c>
      <c r="D547">
        <v>4.1507468223571804</v>
      </c>
      <c r="E547">
        <v>4.0399432182312003</v>
      </c>
      <c r="F547">
        <v>6.0720181465148899</v>
      </c>
      <c r="G547">
        <v>6.7242159843444798</v>
      </c>
    </row>
    <row r="548" spans="1:7" x14ac:dyDescent="0.3">
      <c r="A548" s="1">
        <v>18.2</v>
      </c>
      <c r="B548">
        <v>6.0442199707031303</v>
      </c>
      <c r="C548">
        <v>4.1720647811889604</v>
      </c>
      <c r="D548">
        <v>4.1501598358154297</v>
      </c>
      <c r="E548">
        <v>4.0391430854797399</v>
      </c>
      <c r="F548">
        <v>6.0697789192199698</v>
      </c>
      <c r="G548">
        <v>6.7240099906921396</v>
      </c>
    </row>
    <row r="549" spans="1:7" x14ac:dyDescent="0.3">
      <c r="A549" s="1">
        <v>18.233333333333334</v>
      </c>
      <c r="B549">
        <v>6.0423860549926802</v>
      </c>
      <c r="C549">
        <v>4.1711921691894496</v>
      </c>
      <c r="D549">
        <v>4.1501598358154297</v>
      </c>
      <c r="E549">
        <v>4.03826999664307</v>
      </c>
      <c r="F549">
        <v>6.0674920082092303</v>
      </c>
      <c r="G549">
        <v>6.72379398345947</v>
      </c>
    </row>
    <row r="550" spans="1:7" x14ac:dyDescent="0.3">
      <c r="A550" s="1">
        <v>18.266666666666666</v>
      </c>
      <c r="B550">
        <v>6.0400090217590297</v>
      </c>
      <c r="C550">
        <v>4.1703190803527797</v>
      </c>
      <c r="D550">
        <v>4.1494469642639196</v>
      </c>
      <c r="E550">
        <v>4.0377612113952601</v>
      </c>
      <c r="F550">
        <v>6.0650892257690403</v>
      </c>
      <c r="G550">
        <v>6.72379398345947</v>
      </c>
    </row>
    <row r="551" spans="1:7" x14ac:dyDescent="0.3">
      <c r="A551" s="1">
        <v>18.3</v>
      </c>
      <c r="B551">
        <v>6.0368499755859402</v>
      </c>
      <c r="C551">
        <v>4.1703190803527797</v>
      </c>
      <c r="D551">
        <v>4.14849901199341</v>
      </c>
      <c r="E551">
        <v>4.0377612113952601</v>
      </c>
      <c r="F551">
        <v>6.0633392333984402</v>
      </c>
      <c r="G551">
        <v>6.7242150306701696</v>
      </c>
    </row>
    <row r="552" spans="1:7" x14ac:dyDescent="0.3">
      <c r="A552" s="1">
        <v>18.333333333333332</v>
      </c>
      <c r="B552">
        <v>6.0345311164856001</v>
      </c>
      <c r="C552">
        <v>4.1700549125671396</v>
      </c>
      <c r="D552">
        <v>4.1470460891723597</v>
      </c>
      <c r="E552">
        <v>4.0364480018615696</v>
      </c>
      <c r="F552">
        <v>6.0616559982299796</v>
      </c>
      <c r="G552">
        <v>6.7242150306701696</v>
      </c>
    </row>
    <row r="553" spans="1:7" x14ac:dyDescent="0.3">
      <c r="A553" s="1">
        <v>18.366666666666667</v>
      </c>
      <c r="B553">
        <v>6.0326581001281703</v>
      </c>
      <c r="C553">
        <v>4.1691827774047896</v>
      </c>
      <c r="D553">
        <v>4.1469368934631303</v>
      </c>
      <c r="E553">
        <v>4.0352911949157697</v>
      </c>
      <c r="F553">
        <v>6.05965280532837</v>
      </c>
      <c r="G553">
        <v>6.7242150306701696</v>
      </c>
    </row>
    <row r="554" spans="1:7" x14ac:dyDescent="0.3">
      <c r="A554" s="1">
        <v>18.399999999999999</v>
      </c>
      <c r="B554">
        <v>6.0313038825988796</v>
      </c>
      <c r="C554">
        <v>4.1683111190795898</v>
      </c>
      <c r="D554">
        <v>4.14682912826538</v>
      </c>
      <c r="E554">
        <v>4.0348181724548304</v>
      </c>
      <c r="F554">
        <v>6.0574607849121103</v>
      </c>
      <c r="G554">
        <v>6.7242159843444798</v>
      </c>
    </row>
    <row r="555" spans="1:7" x14ac:dyDescent="0.3">
      <c r="A555" s="1">
        <v>18.433333333333334</v>
      </c>
      <c r="B555">
        <v>6.0303897857665998</v>
      </c>
      <c r="C555">
        <v>4.1674661636352504</v>
      </c>
      <c r="D555">
        <v>4.1465039253234899</v>
      </c>
      <c r="E555">
        <v>4.0348992347717303</v>
      </c>
      <c r="F555">
        <v>6.0553059577941903</v>
      </c>
      <c r="G555">
        <v>6.7242159843444798</v>
      </c>
    </row>
    <row r="556" spans="1:7" x14ac:dyDescent="0.3">
      <c r="A556" s="1">
        <v>18.466666666666665</v>
      </c>
      <c r="B556">
        <v>6.0294852256774902</v>
      </c>
      <c r="C556">
        <v>4.1665940284729004</v>
      </c>
      <c r="D556">
        <v>4.1458268165588397</v>
      </c>
      <c r="E556">
        <v>4.0348081588745099</v>
      </c>
      <c r="F556">
        <v>6.0531082153320304</v>
      </c>
      <c r="G556">
        <v>6.7242159843444798</v>
      </c>
    </row>
    <row r="557" spans="1:7" x14ac:dyDescent="0.3">
      <c r="A557" s="1">
        <v>18.5</v>
      </c>
      <c r="B557">
        <v>6.0290188789367702</v>
      </c>
      <c r="C557">
        <v>4.1659579277038601</v>
      </c>
      <c r="D557">
        <v>4.1458268165588397</v>
      </c>
      <c r="E557">
        <v>4.0342440605163601</v>
      </c>
      <c r="F557">
        <v>6.0511808395385698</v>
      </c>
      <c r="G557">
        <v>6.7242159843444798</v>
      </c>
    </row>
    <row r="558" spans="1:7" x14ac:dyDescent="0.3">
      <c r="A558" s="1">
        <v>18.533333333333335</v>
      </c>
      <c r="B558">
        <v>6.0284051895141602</v>
      </c>
      <c r="C558">
        <v>4.1659579277038601</v>
      </c>
      <c r="D558">
        <v>4.1458268165588397</v>
      </c>
      <c r="E558">
        <v>4.0335521697998002</v>
      </c>
      <c r="F558">
        <v>6.0494179725646999</v>
      </c>
      <c r="G558">
        <v>6.7242159843444798</v>
      </c>
    </row>
    <row r="559" spans="1:7" x14ac:dyDescent="0.3">
      <c r="A559" s="1">
        <v>18.566666666666666</v>
      </c>
      <c r="B559">
        <v>6.0272879600524902</v>
      </c>
      <c r="C559">
        <v>4.1659579277038601</v>
      </c>
      <c r="D559">
        <v>4.1449790000915501</v>
      </c>
      <c r="E559">
        <v>4.0333600044250497</v>
      </c>
      <c r="F559">
        <v>6.0472249984741202</v>
      </c>
      <c r="G559">
        <v>6.7242159843444798</v>
      </c>
    </row>
    <row r="560" spans="1:7" x14ac:dyDescent="0.3">
      <c r="A560" s="1">
        <v>18.600000000000001</v>
      </c>
      <c r="B560">
        <v>6.0257878303527797</v>
      </c>
      <c r="C560">
        <v>4.1659579277038601</v>
      </c>
      <c r="D560">
        <v>4.1441121101379403</v>
      </c>
      <c r="E560">
        <v>4.0324869155883798</v>
      </c>
      <c r="F560">
        <v>6.0443859100341797</v>
      </c>
      <c r="G560">
        <v>6.7242159843444798</v>
      </c>
    </row>
    <row r="561" spans="1:7" x14ac:dyDescent="0.3">
      <c r="A561" s="1">
        <v>18.633333333333333</v>
      </c>
      <c r="B561">
        <v>6.0241570472717303</v>
      </c>
      <c r="C561">
        <v>4.1659579277038601</v>
      </c>
      <c r="D561">
        <v>4.1436610221862802</v>
      </c>
      <c r="E561">
        <v>4.0316138267517099</v>
      </c>
      <c r="F561">
        <v>6.0420980453491202</v>
      </c>
      <c r="G561">
        <v>6.7241101264953604</v>
      </c>
    </row>
    <row r="562" spans="1:7" x14ac:dyDescent="0.3">
      <c r="A562" s="1">
        <v>18.666666666666668</v>
      </c>
      <c r="B562">
        <v>6.0226469039917001</v>
      </c>
      <c r="C562">
        <v>4.1659579277038601</v>
      </c>
      <c r="D562">
        <v>4.1428928375244096</v>
      </c>
      <c r="E562">
        <v>4.0312051773071298</v>
      </c>
      <c r="F562">
        <v>6.0401668548584002</v>
      </c>
      <c r="G562">
        <v>6.7241101264953604</v>
      </c>
    </row>
    <row r="563" spans="1:7" x14ac:dyDescent="0.3">
      <c r="A563" s="1">
        <v>18.7</v>
      </c>
      <c r="B563">
        <v>6.0209879875183097</v>
      </c>
      <c r="C563">
        <v>4.16514015197754</v>
      </c>
      <c r="D563">
        <v>4.1420269012451199</v>
      </c>
      <c r="E563">
        <v>4.0312051773071298</v>
      </c>
      <c r="F563">
        <v>6.0383682250976598</v>
      </c>
      <c r="G563">
        <v>6.7241101264953604</v>
      </c>
    </row>
    <row r="564" spans="1:7" x14ac:dyDescent="0.3">
      <c r="A564" s="1">
        <v>18.733333333333334</v>
      </c>
      <c r="B564">
        <v>6.0201959609985396</v>
      </c>
      <c r="C564">
        <v>4.16426801681519</v>
      </c>
      <c r="D564">
        <v>4.1414937973022496</v>
      </c>
      <c r="E564">
        <v>4.0312051773071298</v>
      </c>
      <c r="F564">
        <v>6.0360069274902299</v>
      </c>
      <c r="G564">
        <v>6.7242159843444798</v>
      </c>
    </row>
    <row r="565" spans="1:7" x14ac:dyDescent="0.3">
      <c r="A565" s="1">
        <v>18.766666666666666</v>
      </c>
      <c r="B565">
        <v>6.0191712379455602</v>
      </c>
      <c r="C565">
        <v>4.1637759208679199</v>
      </c>
      <c r="D565">
        <v>4.1414937973022496</v>
      </c>
      <c r="E565">
        <v>4.0312051773071298</v>
      </c>
      <c r="F565">
        <v>6.0340771675109899</v>
      </c>
      <c r="G565">
        <v>6.7242159843444798</v>
      </c>
    </row>
    <row r="566" spans="1:7" x14ac:dyDescent="0.3">
      <c r="A566" s="1">
        <v>18.8</v>
      </c>
      <c r="B566">
        <v>6.0173540115356401</v>
      </c>
      <c r="C566">
        <v>4.1634950637817401</v>
      </c>
      <c r="D566">
        <v>4.1410608291626003</v>
      </c>
      <c r="E566">
        <v>4.0312051773071298</v>
      </c>
      <c r="F566">
        <v>6.0320072174072301</v>
      </c>
      <c r="G566">
        <v>6.7242159843444798</v>
      </c>
    </row>
    <row r="567" spans="1:7" x14ac:dyDescent="0.3">
      <c r="A567" s="1">
        <v>18.833333333333332</v>
      </c>
      <c r="B567">
        <v>6.0143342018127397</v>
      </c>
      <c r="C567">
        <v>4.1626219749450701</v>
      </c>
      <c r="D567">
        <v>4.1401939392089799</v>
      </c>
      <c r="E567">
        <v>4.0312051773071298</v>
      </c>
      <c r="F567">
        <v>6.0300722122192401</v>
      </c>
      <c r="G567">
        <v>6.7242159843444798</v>
      </c>
    </row>
    <row r="568" spans="1:7" x14ac:dyDescent="0.3">
      <c r="A568" s="1">
        <v>18.866666666666667</v>
      </c>
      <c r="B568">
        <v>6.0128340721130398</v>
      </c>
      <c r="C568">
        <v>4.1617488861084002</v>
      </c>
      <c r="D568">
        <v>4.1393270492553702</v>
      </c>
      <c r="E568">
        <v>4.0309600830078098</v>
      </c>
      <c r="F568">
        <v>6.0278649330139196</v>
      </c>
      <c r="G568">
        <v>6.7242150306701696</v>
      </c>
    </row>
    <row r="569" spans="1:7" x14ac:dyDescent="0.3">
      <c r="A569" s="1">
        <v>18.899999999999999</v>
      </c>
      <c r="B569">
        <v>6.0116901397705096</v>
      </c>
      <c r="C569">
        <v>4.1615948677062997</v>
      </c>
      <c r="D569">
        <v>4.1393270492553702</v>
      </c>
      <c r="E569">
        <v>4.0300869941711399</v>
      </c>
      <c r="F569">
        <v>6.0253410339355504</v>
      </c>
      <c r="G569">
        <v>6.7242150306701696</v>
      </c>
    </row>
    <row r="570" spans="1:7" x14ac:dyDescent="0.3">
      <c r="A570" s="1">
        <v>18.933333333333334</v>
      </c>
      <c r="B570">
        <v>6.0112891197204599</v>
      </c>
      <c r="C570">
        <v>4.1615948677062997</v>
      </c>
      <c r="D570">
        <v>4.1393270492553702</v>
      </c>
      <c r="E570">
        <v>4.02921390533447</v>
      </c>
      <c r="F570">
        <v>6.0230641365051296</v>
      </c>
      <c r="G570">
        <v>6.7242150306701696</v>
      </c>
    </row>
    <row r="571" spans="1:7" x14ac:dyDescent="0.3">
      <c r="A571" s="1">
        <v>18.966666666666665</v>
      </c>
      <c r="B571">
        <v>6.0098910331726101</v>
      </c>
      <c r="C571">
        <v>4.1607217788696298</v>
      </c>
      <c r="D571">
        <v>4.1393270492553702</v>
      </c>
      <c r="E571">
        <v>4.0290231704711896</v>
      </c>
      <c r="F571">
        <v>6.0206742286682102</v>
      </c>
      <c r="G571">
        <v>6.7242150306701696</v>
      </c>
    </row>
    <row r="572" spans="1:7" x14ac:dyDescent="0.3">
      <c r="A572" s="1">
        <v>19</v>
      </c>
      <c r="B572">
        <v>6.0092000961303702</v>
      </c>
      <c r="C572">
        <v>4.15985012054443</v>
      </c>
      <c r="D572">
        <v>4.1390318870544398</v>
      </c>
      <c r="E572">
        <v>4.0284948348998997</v>
      </c>
      <c r="F572">
        <v>6.0185351371765101</v>
      </c>
      <c r="G572">
        <v>6.7242150306701696</v>
      </c>
    </row>
    <row r="573" spans="1:7" x14ac:dyDescent="0.3">
      <c r="A573" s="1">
        <v>19.033333333333335</v>
      </c>
      <c r="B573">
        <v>6.0085191726684597</v>
      </c>
      <c r="C573">
        <v>4.1594128608703604</v>
      </c>
      <c r="D573">
        <v>4.1381649971008301</v>
      </c>
      <c r="E573">
        <v>4.0276222229003897</v>
      </c>
      <c r="F573">
        <v>6.0168809890747097</v>
      </c>
      <c r="G573">
        <v>6.7242150306701696</v>
      </c>
    </row>
    <row r="574" spans="1:7" x14ac:dyDescent="0.3">
      <c r="A574" s="1">
        <v>19.066666666666666</v>
      </c>
      <c r="B574">
        <v>6.0074758529663104</v>
      </c>
      <c r="C574">
        <v>4.1594128608703604</v>
      </c>
      <c r="D574">
        <v>4.1364779472351101</v>
      </c>
      <c r="E574">
        <v>4.0268402099609402</v>
      </c>
      <c r="F574">
        <v>6.0152602195739702</v>
      </c>
      <c r="G574">
        <v>6.7242150306701696</v>
      </c>
    </row>
    <row r="575" spans="1:7" x14ac:dyDescent="0.3">
      <c r="A575" s="1">
        <v>19.100000000000001</v>
      </c>
      <c r="B575">
        <v>6.0066390037536603</v>
      </c>
      <c r="C575">
        <v>4.1594128608703604</v>
      </c>
      <c r="D575">
        <v>4.1354742050170898</v>
      </c>
      <c r="E575">
        <v>4.0264592170715297</v>
      </c>
      <c r="F575">
        <v>6.0127120018005398</v>
      </c>
      <c r="G575">
        <v>6.7242150306701696</v>
      </c>
    </row>
    <row r="576" spans="1:7" x14ac:dyDescent="0.3">
      <c r="A576" s="1">
        <v>19.133333333333333</v>
      </c>
      <c r="B576">
        <v>6.0057439804077104</v>
      </c>
      <c r="C576">
        <v>4.1588587760925302</v>
      </c>
      <c r="D576">
        <v>4.1349940299987802</v>
      </c>
      <c r="E576">
        <v>4.0255861282348597</v>
      </c>
      <c r="F576">
        <v>6.0100259780883798</v>
      </c>
      <c r="G576">
        <v>6.7242150306701696</v>
      </c>
    </row>
    <row r="577" spans="1:7" x14ac:dyDescent="0.3">
      <c r="A577" s="1">
        <v>19.166666666666668</v>
      </c>
      <c r="B577">
        <v>6.0046429634094203</v>
      </c>
      <c r="C577">
        <v>4.1580309867858896</v>
      </c>
      <c r="D577">
        <v>4.1349940299987802</v>
      </c>
      <c r="E577">
        <v>4.0247130393981898</v>
      </c>
      <c r="F577">
        <v>6.0079140663146999</v>
      </c>
      <c r="G577">
        <v>6.7242150306701696</v>
      </c>
    </row>
    <row r="578" spans="1:7" x14ac:dyDescent="0.3">
      <c r="A578" s="1">
        <v>19.2</v>
      </c>
      <c r="B578">
        <v>6.0039720535278303</v>
      </c>
      <c r="C578">
        <v>4.1572771072387704</v>
      </c>
      <c r="D578">
        <v>4.1349940299987802</v>
      </c>
      <c r="E578">
        <v>4.0246567726135298</v>
      </c>
      <c r="F578">
        <v>6.0059537887573198</v>
      </c>
      <c r="G578">
        <v>6.7242150306701696</v>
      </c>
    </row>
    <row r="579" spans="1:7" x14ac:dyDescent="0.3">
      <c r="A579" s="1">
        <v>19.233333333333334</v>
      </c>
      <c r="B579">
        <v>6.0034890174865696</v>
      </c>
      <c r="C579">
        <v>4.1572318077087402</v>
      </c>
      <c r="D579">
        <v>4.1349940299987802</v>
      </c>
      <c r="E579">
        <v>4.0246567726135298</v>
      </c>
      <c r="F579">
        <v>6.0042080879211399</v>
      </c>
      <c r="G579">
        <v>6.7242150306701696</v>
      </c>
    </row>
    <row r="580" spans="1:7" x14ac:dyDescent="0.3">
      <c r="A580" s="1">
        <v>19.266666666666666</v>
      </c>
      <c r="B580">
        <v>6.0026621818542498</v>
      </c>
      <c r="C580">
        <v>4.1572318077087402</v>
      </c>
      <c r="D580">
        <v>4.1346740722656303</v>
      </c>
      <c r="E580">
        <v>4.0246567726135298</v>
      </c>
      <c r="F580">
        <v>6.0020737648010298</v>
      </c>
      <c r="G580">
        <v>6.7242150306701696</v>
      </c>
    </row>
    <row r="581" spans="1:7" x14ac:dyDescent="0.3">
      <c r="A581" s="1">
        <v>19.3</v>
      </c>
      <c r="B581">
        <v>6.0022420883178702</v>
      </c>
      <c r="C581">
        <v>4.1572318077087402</v>
      </c>
      <c r="D581">
        <v>4.1338071823120099</v>
      </c>
      <c r="E581">
        <v>4.0246019363403303</v>
      </c>
      <c r="F581">
        <v>5.9991040229797399</v>
      </c>
      <c r="G581">
        <v>6.7242150306701696</v>
      </c>
    </row>
    <row r="582" spans="1:7" x14ac:dyDescent="0.3">
      <c r="A582" s="1">
        <v>19.333333333333332</v>
      </c>
      <c r="B582">
        <v>6.0010571479797399</v>
      </c>
      <c r="C582">
        <v>4.1563611030578604</v>
      </c>
      <c r="D582">
        <v>4.1329398155212402</v>
      </c>
      <c r="E582">
        <v>4.0237278938293501</v>
      </c>
      <c r="F582">
        <v>5.9964442253112802</v>
      </c>
      <c r="G582">
        <v>6.7242150306701696</v>
      </c>
    </row>
    <row r="583" spans="1:7" x14ac:dyDescent="0.3">
      <c r="A583" s="1">
        <v>19.366666666666667</v>
      </c>
      <c r="B583">
        <v>5.9994039535522496</v>
      </c>
      <c r="C583">
        <v>4.1554908752441397</v>
      </c>
      <c r="D583">
        <v>4.1328268051147496</v>
      </c>
      <c r="E583">
        <v>4.0228538513183603</v>
      </c>
      <c r="F583">
        <v>5.99446821212769</v>
      </c>
      <c r="G583">
        <v>6.7242150306701696</v>
      </c>
    </row>
    <row r="584" spans="1:7" x14ac:dyDescent="0.3">
      <c r="A584" s="1">
        <v>19.399999999999999</v>
      </c>
      <c r="B584">
        <v>5.9982199668884304</v>
      </c>
      <c r="C584">
        <v>4.1550559997558603</v>
      </c>
      <c r="D584">
        <v>4.1326580047607404</v>
      </c>
      <c r="E584">
        <v>4.0224719047546396</v>
      </c>
      <c r="F584">
        <v>5.99251413345337</v>
      </c>
      <c r="G584">
        <v>6.7242150306701696</v>
      </c>
    </row>
    <row r="585" spans="1:7" x14ac:dyDescent="0.3">
      <c r="A585" s="1">
        <v>19.433333333333334</v>
      </c>
      <c r="B585">
        <v>5.9977450370788601</v>
      </c>
      <c r="C585">
        <v>4.1546740531921396</v>
      </c>
      <c r="D585">
        <v>4.1317911148071298</v>
      </c>
      <c r="E585">
        <v>4.0224719047546396</v>
      </c>
      <c r="F585">
        <v>5.9898557662963903</v>
      </c>
      <c r="G585">
        <v>6.7242150306701696</v>
      </c>
    </row>
    <row r="586" spans="1:7" x14ac:dyDescent="0.3">
      <c r="A586" s="1">
        <v>19.466666666666665</v>
      </c>
      <c r="B586">
        <v>5.9974389076232901</v>
      </c>
      <c r="C586">
        <v>4.1546649932861301</v>
      </c>
      <c r="D586">
        <v>4.1309242248535201</v>
      </c>
      <c r="E586">
        <v>4.0224719047546396</v>
      </c>
      <c r="F586">
        <v>5.9875907897949201</v>
      </c>
      <c r="G586">
        <v>6.7242150306701696</v>
      </c>
    </row>
    <row r="587" spans="1:7" x14ac:dyDescent="0.3">
      <c r="A587" s="1">
        <v>19.5</v>
      </c>
      <c r="B587">
        <v>5.9963221549987802</v>
      </c>
      <c r="C587">
        <v>4.1546649932861301</v>
      </c>
      <c r="D587">
        <v>4.1306610107421902</v>
      </c>
      <c r="E587">
        <v>4.0222578048706099</v>
      </c>
      <c r="F587">
        <v>5.9857177734375</v>
      </c>
      <c r="G587">
        <v>6.7242150306701696</v>
      </c>
    </row>
    <row r="588" spans="1:7" x14ac:dyDescent="0.3">
      <c r="A588" s="1">
        <v>19.533333333333335</v>
      </c>
      <c r="B588">
        <v>5.99405813217163</v>
      </c>
      <c r="C588">
        <v>4.1547098159790004</v>
      </c>
      <c r="D588">
        <v>4.1306610107421902</v>
      </c>
      <c r="E588">
        <v>4.0213851928710902</v>
      </c>
      <c r="F588">
        <v>5.9835720062255904</v>
      </c>
      <c r="G588">
        <v>6.7239432334899902</v>
      </c>
    </row>
    <row r="589" spans="1:7" x14ac:dyDescent="0.3">
      <c r="A589" s="1">
        <v>19.566666666666666</v>
      </c>
      <c r="B589">
        <v>5.9912800788879403</v>
      </c>
      <c r="C589">
        <v>4.1538381576538104</v>
      </c>
      <c r="D589">
        <v>4.1300802230834996</v>
      </c>
      <c r="E589">
        <v>4.0205121040344203</v>
      </c>
      <c r="F589">
        <v>5.98122215270996</v>
      </c>
      <c r="G589">
        <v>6.7239432334899902</v>
      </c>
    </row>
    <row r="590" spans="1:7" x14ac:dyDescent="0.3">
      <c r="A590" s="1">
        <v>19.600000000000001</v>
      </c>
      <c r="B590">
        <v>5.9902091026306197</v>
      </c>
      <c r="C590">
        <v>4.1522741317748997</v>
      </c>
      <c r="D590">
        <v>4.1292128562927202</v>
      </c>
      <c r="E590">
        <v>4.0202889442443803</v>
      </c>
      <c r="F590">
        <v>5.9790182113647496</v>
      </c>
      <c r="G590">
        <v>6.7241768836975098</v>
      </c>
    </row>
    <row r="591" spans="1:7" x14ac:dyDescent="0.3">
      <c r="A591" s="1">
        <v>19.633333333333333</v>
      </c>
      <c r="B591">
        <v>5.99068403244019</v>
      </c>
      <c r="C591">
        <v>4.1513099670410201</v>
      </c>
      <c r="D591">
        <v>4.1284937858581499</v>
      </c>
      <c r="E591">
        <v>4.0202889442443803</v>
      </c>
      <c r="F591">
        <v>5.97688913345337</v>
      </c>
      <c r="G591">
        <v>6.7242150306701696</v>
      </c>
    </row>
    <row r="592" spans="1:7" x14ac:dyDescent="0.3">
      <c r="A592" s="1">
        <v>19.666666666666668</v>
      </c>
      <c r="B592">
        <v>5.9905900955200204</v>
      </c>
      <c r="C592">
        <v>4.1506919860839799</v>
      </c>
      <c r="D592">
        <v>4.1284937858581499</v>
      </c>
      <c r="E592">
        <v>4.0202889442443803</v>
      </c>
      <c r="F592">
        <v>5.9746780395507804</v>
      </c>
      <c r="G592">
        <v>6.7242150306701696</v>
      </c>
    </row>
    <row r="593" spans="1:7" x14ac:dyDescent="0.3">
      <c r="A593" s="1">
        <v>19.7</v>
      </c>
      <c r="B593">
        <v>5.9889979362487802</v>
      </c>
      <c r="C593">
        <v>4.1506919860839799</v>
      </c>
      <c r="D593">
        <v>4.1282081604003897</v>
      </c>
      <c r="E593">
        <v>4.0202889442443803</v>
      </c>
      <c r="F593">
        <v>5.9724659919738796</v>
      </c>
      <c r="G593">
        <v>6.7242150306701696</v>
      </c>
    </row>
    <row r="594" spans="1:7" x14ac:dyDescent="0.3">
      <c r="A594" s="1">
        <v>19.733333333333334</v>
      </c>
      <c r="B594">
        <v>5.9876937866210902</v>
      </c>
      <c r="C594">
        <v>4.1506919860839799</v>
      </c>
      <c r="D594">
        <v>4.1274890899658203</v>
      </c>
      <c r="E594">
        <v>4.0196690559387198</v>
      </c>
      <c r="F594">
        <v>5.9699811935424796</v>
      </c>
      <c r="G594">
        <v>6.7242150306701696</v>
      </c>
    </row>
    <row r="595" spans="1:7" x14ac:dyDescent="0.3">
      <c r="A595" s="1">
        <v>19.766666666666666</v>
      </c>
      <c r="B595">
        <v>5.9877500534057599</v>
      </c>
      <c r="C595">
        <v>4.1506919860839799</v>
      </c>
      <c r="D595">
        <v>4.1266322135925302</v>
      </c>
      <c r="E595">
        <v>4.0187940597534197</v>
      </c>
      <c r="F595">
        <v>5.9672770500183097</v>
      </c>
      <c r="G595">
        <v>6.7242150306701696</v>
      </c>
    </row>
    <row r="596" spans="1:7" x14ac:dyDescent="0.3">
      <c r="A596" s="1">
        <v>19.8</v>
      </c>
      <c r="B596">
        <v>5.9886050224304199</v>
      </c>
      <c r="C596">
        <v>4.1503009796142596</v>
      </c>
      <c r="D596">
        <v>4.1264839172363299</v>
      </c>
      <c r="E596">
        <v>4.0181021690368697</v>
      </c>
      <c r="F596">
        <v>5.9648551940918004</v>
      </c>
      <c r="G596">
        <v>6.7242150306701696</v>
      </c>
    </row>
    <row r="597" spans="1:7" x14ac:dyDescent="0.3">
      <c r="A597" s="1">
        <v>19.833333333333332</v>
      </c>
      <c r="B597">
        <v>5.9888010025024396</v>
      </c>
      <c r="C597">
        <v>4.1494297981262198</v>
      </c>
      <c r="D597">
        <v>4.1263270378112802</v>
      </c>
      <c r="E597">
        <v>4.0181021690368697</v>
      </c>
      <c r="F597">
        <v>5.9625520706176802</v>
      </c>
      <c r="G597">
        <v>6.7242150306701696</v>
      </c>
    </row>
    <row r="598" spans="1:7" x14ac:dyDescent="0.3">
      <c r="A598" s="1">
        <v>19.866666666666667</v>
      </c>
      <c r="B598">
        <v>5.9888010025024396</v>
      </c>
      <c r="C598">
        <v>4.1485581398010298</v>
      </c>
      <c r="D598">
        <v>4.1261010169982901</v>
      </c>
      <c r="E598">
        <v>4.0181021690368697</v>
      </c>
      <c r="F598">
        <v>5.9607338905334499</v>
      </c>
      <c r="G598">
        <v>6.7240929603576696</v>
      </c>
    </row>
    <row r="599" spans="1:7" x14ac:dyDescent="0.3">
      <c r="A599" s="1">
        <v>19.899999999999999</v>
      </c>
      <c r="B599">
        <v>5.9888010025024396</v>
      </c>
      <c r="C599">
        <v>4.1485118865966797</v>
      </c>
      <c r="D599">
        <v>4.1261010169982901</v>
      </c>
      <c r="E599">
        <v>4.0181021690368697</v>
      </c>
      <c r="F599">
        <v>5.9582681655883798</v>
      </c>
      <c r="G599">
        <v>6.7240929603576696</v>
      </c>
    </row>
    <row r="600" spans="1:7" x14ac:dyDescent="0.3">
      <c r="A600" s="1">
        <v>19.933333333333334</v>
      </c>
      <c r="B600">
        <v>5.9893040657043501</v>
      </c>
      <c r="C600">
        <v>4.1485118865966797</v>
      </c>
      <c r="D600">
        <v>4.1254229545593297</v>
      </c>
      <c r="E600">
        <v>4.0173587799072301</v>
      </c>
      <c r="F600">
        <v>5.95558881759644</v>
      </c>
      <c r="G600">
        <v>6.7240929603576696</v>
      </c>
    </row>
    <row r="601" spans="1:7" x14ac:dyDescent="0.3">
      <c r="A601" s="1">
        <v>19.966666666666665</v>
      </c>
      <c r="B601">
        <v>5.9901990890502903</v>
      </c>
      <c r="C601">
        <v>4.1481847763061497</v>
      </c>
      <c r="D601">
        <v>4.1247539520263699</v>
      </c>
      <c r="E601">
        <v>4.0164861679077104</v>
      </c>
      <c r="F601">
        <v>5.9526200294494602</v>
      </c>
      <c r="G601">
        <v>6.7242150306701696</v>
      </c>
    </row>
    <row r="602" spans="1:7" x14ac:dyDescent="0.3">
      <c r="A602" s="1">
        <v>20</v>
      </c>
      <c r="B602">
        <v>5.9910387992858896</v>
      </c>
      <c r="C602">
        <v>4.1473131179809597</v>
      </c>
      <c r="D602">
        <v>4.1232662200927699</v>
      </c>
      <c r="E602">
        <v>4.0159192085266104</v>
      </c>
      <c r="F602">
        <v>5.9502158164978001</v>
      </c>
      <c r="G602">
        <v>6.7242150306701696</v>
      </c>
    </row>
    <row r="603" spans="1:7" x14ac:dyDescent="0.3">
      <c r="A603" s="1">
        <v>20.033333333333335</v>
      </c>
      <c r="B603">
        <v>5.9901809692382804</v>
      </c>
      <c r="C603">
        <v>4.1463580131530797</v>
      </c>
      <c r="D603">
        <v>4.1229372024536097</v>
      </c>
      <c r="E603">
        <v>4.0159192085266104</v>
      </c>
      <c r="F603">
        <v>5.9476380348205602</v>
      </c>
      <c r="G603">
        <v>6.7242150306701696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54"/>
  <sheetViews>
    <sheetView workbookViewId="0">
      <selection activeCell="K26" sqref="K26"/>
    </sheetView>
  </sheetViews>
  <sheetFormatPr defaultRowHeight="14.4" x14ac:dyDescent="0.3"/>
  <cols>
    <col min="5" max="5" width="12.6640625" bestFit="1" customWidth="1"/>
  </cols>
  <sheetData>
    <row r="1" spans="1:7" x14ac:dyDescent="0.3">
      <c r="A1" t="s">
        <v>378</v>
      </c>
      <c r="B1" t="s">
        <v>8</v>
      </c>
      <c r="C1" t="s">
        <v>379</v>
      </c>
      <c r="D1" t="s">
        <v>380</v>
      </c>
      <c r="E1" t="s">
        <v>381</v>
      </c>
      <c r="F1" t="s">
        <v>382</v>
      </c>
      <c r="G1" t="s">
        <v>383</v>
      </c>
    </row>
    <row r="2" spans="1:7" x14ac:dyDescent="0.3">
      <c r="A2" s="1">
        <v>0</v>
      </c>
      <c r="B2">
        <v>6.6112642288207999</v>
      </c>
      <c r="C2">
        <v>6.6795167922973597</v>
      </c>
      <c r="D2">
        <v>6.69985103607178</v>
      </c>
      <c r="E2">
        <v>6.6678791046142596</v>
      </c>
      <c r="F2">
        <v>6.6529040336608896</v>
      </c>
      <c r="G2">
        <v>6.6963768005371103</v>
      </c>
    </row>
    <row r="3" spans="1:7" x14ac:dyDescent="0.3">
      <c r="A3" s="1">
        <v>1.6666666666666666E-2</v>
      </c>
      <c r="B3">
        <v>6.6144208908081099</v>
      </c>
      <c r="C3">
        <v>6.6860990524292001</v>
      </c>
      <c r="D3">
        <v>6.69985008239746</v>
      </c>
      <c r="E3">
        <v>6.6658349037170401</v>
      </c>
      <c r="F3">
        <v>6.6598968505859402</v>
      </c>
      <c r="G3">
        <v>6.6955981254577601</v>
      </c>
    </row>
    <row r="4" spans="1:7" x14ac:dyDescent="0.3">
      <c r="A4" s="1">
        <v>3.3333333333333333E-2</v>
      </c>
      <c r="B4">
        <v>6.6168169975280797</v>
      </c>
      <c r="C4">
        <v>6.6883192062377903</v>
      </c>
      <c r="D4">
        <v>6.69985008239746</v>
      </c>
      <c r="E4">
        <v>6.6648378372192401</v>
      </c>
      <c r="F4">
        <v>6.6633210182189897</v>
      </c>
      <c r="G4">
        <v>6.6948671340942401</v>
      </c>
    </row>
    <row r="5" spans="1:7" x14ac:dyDescent="0.3">
      <c r="A5" s="1">
        <v>0.05</v>
      </c>
      <c r="B5">
        <v>6.61989498138428</v>
      </c>
      <c r="C5">
        <v>6.6900949478149396</v>
      </c>
      <c r="D5">
        <v>6.6998491287231401</v>
      </c>
      <c r="E5">
        <v>6.6635308265686</v>
      </c>
      <c r="F5">
        <v>6.6669139862060502</v>
      </c>
      <c r="G5">
        <v>6.6944108009338397</v>
      </c>
    </row>
    <row r="6" spans="1:7" x14ac:dyDescent="0.3">
      <c r="A6" s="1">
        <v>6.6666666666666666E-2</v>
      </c>
      <c r="B6">
        <v>6.62325191497803</v>
      </c>
      <c r="C6">
        <v>6.6901369094848597</v>
      </c>
      <c r="D6">
        <v>6.6998491287231401</v>
      </c>
      <c r="E6">
        <v>6.6626400947570801</v>
      </c>
      <c r="F6">
        <v>6.6688938140869096</v>
      </c>
      <c r="G6">
        <v>6.6938948631286603</v>
      </c>
    </row>
    <row r="7" spans="1:7" x14ac:dyDescent="0.3">
      <c r="A7" s="1">
        <v>8.3333333333333329E-2</v>
      </c>
      <c r="B7">
        <v>6.6263670921325701</v>
      </c>
      <c r="C7">
        <v>6.6899089813232404</v>
      </c>
      <c r="D7">
        <v>6.6998491287231401</v>
      </c>
      <c r="E7">
        <v>6.6617097854614302</v>
      </c>
      <c r="F7">
        <v>6.6704387664794904</v>
      </c>
      <c r="G7">
        <v>6.6937441825866699</v>
      </c>
    </row>
    <row r="8" spans="1:7" x14ac:dyDescent="0.3">
      <c r="A8" s="1">
        <v>0.1</v>
      </c>
      <c r="B8">
        <v>6.6292610168456996</v>
      </c>
      <c r="C8">
        <v>6.6898279190063503</v>
      </c>
      <c r="D8">
        <v>6.6998491287231401</v>
      </c>
      <c r="E8">
        <v>6.6605391502380398</v>
      </c>
      <c r="F8">
        <v>6.6713981628418004</v>
      </c>
      <c r="G8">
        <v>6.6933279037475604</v>
      </c>
    </row>
    <row r="9" spans="1:7" x14ac:dyDescent="0.3">
      <c r="A9" s="1">
        <v>0.11666666666666667</v>
      </c>
      <c r="B9">
        <v>6.6317648887634304</v>
      </c>
      <c r="C9">
        <v>6.6895461082458496</v>
      </c>
      <c r="D9">
        <v>6.6998491287231401</v>
      </c>
      <c r="E9">
        <v>6.6597318649292001</v>
      </c>
      <c r="F9">
        <v>6.6720170974731401</v>
      </c>
      <c r="G9">
        <v>6.6927242279052699</v>
      </c>
    </row>
    <row r="10" spans="1:7" x14ac:dyDescent="0.3">
      <c r="A10" s="1">
        <v>0.13333333333333333</v>
      </c>
      <c r="B10">
        <v>6.6335878372192401</v>
      </c>
      <c r="C10">
        <v>6.6891021728515598</v>
      </c>
      <c r="D10">
        <v>6.69962501525879</v>
      </c>
      <c r="E10">
        <v>6.6591219902038601</v>
      </c>
      <c r="F10">
        <v>6.6726660728454599</v>
      </c>
      <c r="G10">
        <v>6.6919970512390101</v>
      </c>
    </row>
    <row r="11" spans="1:7" x14ac:dyDescent="0.3">
      <c r="A11" s="1">
        <v>0.15</v>
      </c>
      <c r="B11">
        <v>6.6349291801452601</v>
      </c>
      <c r="C11">
        <v>6.6887569427490199</v>
      </c>
      <c r="D11">
        <v>6.6991658210754403</v>
      </c>
      <c r="E11">
        <v>6.6580171585082999</v>
      </c>
      <c r="F11">
        <v>6.6731147766113299</v>
      </c>
      <c r="G11">
        <v>6.6911058425903303</v>
      </c>
    </row>
    <row r="12" spans="1:7" x14ac:dyDescent="0.3">
      <c r="A12" s="1">
        <v>0.16666666666666666</v>
      </c>
      <c r="B12">
        <v>6.6360940933227504</v>
      </c>
      <c r="C12">
        <v>6.6884808540344203</v>
      </c>
      <c r="D12">
        <v>6.6987071037292498</v>
      </c>
      <c r="E12">
        <v>6.65708684921265</v>
      </c>
      <c r="F12">
        <v>6.6735548973083496</v>
      </c>
      <c r="G12">
        <v>6.6903271675109899</v>
      </c>
    </row>
    <row r="13" spans="1:7" x14ac:dyDescent="0.3">
      <c r="A13" s="1">
        <v>0.18333333333333332</v>
      </c>
      <c r="B13">
        <v>6.6371750831604004</v>
      </c>
      <c r="C13">
        <v>6.6881179809570304</v>
      </c>
      <c r="D13">
        <v>6.6982479095459002</v>
      </c>
      <c r="E13">
        <v>6.65651607513428</v>
      </c>
      <c r="F13">
        <v>6.6735858917236301</v>
      </c>
      <c r="G13">
        <v>6.6898221969604501</v>
      </c>
    </row>
    <row r="14" spans="1:7" x14ac:dyDescent="0.3">
      <c r="A14" s="1">
        <v>0.2</v>
      </c>
      <c r="B14">
        <v>6.6380648612976101</v>
      </c>
      <c r="C14">
        <v>6.6879568099975604</v>
      </c>
      <c r="D14">
        <v>6.6977891921997097</v>
      </c>
      <c r="E14">
        <v>6.6557040214538601</v>
      </c>
      <c r="F14">
        <v>6.6740350723266602</v>
      </c>
      <c r="G14">
        <v>6.6895098686218297</v>
      </c>
    </row>
    <row r="15" spans="1:7" x14ac:dyDescent="0.3">
      <c r="A15" s="1">
        <v>0.21666666666666667</v>
      </c>
      <c r="B15">
        <v>6.6390547752380398</v>
      </c>
      <c r="C15">
        <v>6.6879568099975604</v>
      </c>
      <c r="D15">
        <v>6.6975541114807102</v>
      </c>
      <c r="E15">
        <v>6.6549568176269496</v>
      </c>
      <c r="F15">
        <v>6.6739749908447301</v>
      </c>
      <c r="G15">
        <v>6.6891889572143599</v>
      </c>
    </row>
    <row r="16" spans="1:7" x14ac:dyDescent="0.3">
      <c r="A16" s="1">
        <v>0.23333333333333334</v>
      </c>
      <c r="B16">
        <v>6.6402502059936497</v>
      </c>
      <c r="C16">
        <v>6.6878781318664604</v>
      </c>
      <c r="D16">
        <v>6.6975541114807102</v>
      </c>
      <c r="E16">
        <v>6.6544141769409197</v>
      </c>
      <c r="F16">
        <v>6.6744251251220703</v>
      </c>
      <c r="G16">
        <v>6.6889929771423304</v>
      </c>
    </row>
    <row r="17" spans="1:7" x14ac:dyDescent="0.3">
      <c r="A17" s="1">
        <v>0.25</v>
      </c>
      <c r="B17">
        <v>6.6415867805481001</v>
      </c>
      <c r="C17">
        <v>6.6876029968261701</v>
      </c>
      <c r="D17">
        <v>6.6975541114807102</v>
      </c>
      <c r="E17">
        <v>6.6539778709411603</v>
      </c>
      <c r="F17">
        <v>6.6746339797973597</v>
      </c>
      <c r="G17">
        <v>6.6889929771423304</v>
      </c>
    </row>
    <row r="18" spans="1:7" x14ac:dyDescent="0.3">
      <c r="A18" s="1">
        <v>0.26666666666666666</v>
      </c>
      <c r="B18">
        <v>6.6426119804382298</v>
      </c>
      <c r="C18">
        <v>6.68725681304932</v>
      </c>
      <c r="D18">
        <v>6.6975541114807102</v>
      </c>
      <c r="E18">
        <v>6.65354204177856</v>
      </c>
      <c r="F18">
        <v>6.6750540733337402</v>
      </c>
      <c r="G18">
        <v>6.6890230178832999</v>
      </c>
    </row>
    <row r="19" spans="1:7" x14ac:dyDescent="0.3">
      <c r="A19" s="1">
        <v>0.28333333333333333</v>
      </c>
      <c r="B19">
        <v>6.6435041427612296</v>
      </c>
      <c r="C19">
        <v>6.6868910789489702</v>
      </c>
      <c r="D19">
        <v>6.6975541114807102</v>
      </c>
      <c r="E19">
        <v>6.6531047821044904</v>
      </c>
      <c r="F19">
        <v>6.6750540733337402</v>
      </c>
      <c r="G19">
        <v>6.6894350051879901</v>
      </c>
    </row>
    <row r="20" spans="1:7" x14ac:dyDescent="0.3">
      <c r="A20" s="1">
        <v>0.3</v>
      </c>
      <c r="B20">
        <v>6.6447319984436</v>
      </c>
      <c r="C20">
        <v>6.6866288185119602</v>
      </c>
      <c r="D20">
        <v>6.69737005233765</v>
      </c>
      <c r="E20">
        <v>6.6526989936828604</v>
      </c>
      <c r="F20">
        <v>6.6756138801574698</v>
      </c>
      <c r="G20">
        <v>6.6896038055419904</v>
      </c>
    </row>
    <row r="21" spans="1:7" x14ac:dyDescent="0.3">
      <c r="A21" s="1">
        <v>0.31666666666666665</v>
      </c>
      <c r="B21">
        <v>6.6455621719360396</v>
      </c>
      <c r="C21">
        <v>6.6862630844116202</v>
      </c>
      <c r="D21">
        <v>6.6969099044799796</v>
      </c>
      <c r="E21">
        <v>6.6518759727478001</v>
      </c>
      <c r="F21">
        <v>6.6760630607604998</v>
      </c>
      <c r="G21">
        <v>6.6900219917297399</v>
      </c>
    </row>
    <row r="22" spans="1:7" x14ac:dyDescent="0.3">
      <c r="A22" s="1">
        <v>0.33333333333333331</v>
      </c>
      <c r="B22">
        <v>6.64611911773682</v>
      </c>
      <c r="C22">
        <v>6.6860928535461399</v>
      </c>
      <c r="D22">
        <v>6.69645023345947</v>
      </c>
      <c r="E22">
        <v>6.6510047912597701</v>
      </c>
      <c r="F22">
        <v>6.67651319503784</v>
      </c>
      <c r="G22">
        <v>6.6900520324706996</v>
      </c>
    </row>
    <row r="23" spans="1:7" x14ac:dyDescent="0.3">
      <c r="A23" s="1">
        <v>0.35</v>
      </c>
      <c r="B23">
        <v>6.6467227935790998</v>
      </c>
      <c r="C23">
        <v>6.68599510192871</v>
      </c>
      <c r="D23">
        <v>6.6959900856018102</v>
      </c>
      <c r="E23">
        <v>6.6501350402831996</v>
      </c>
      <c r="F23">
        <v>6.6765217781066903</v>
      </c>
      <c r="G23">
        <v>6.6898388862609899</v>
      </c>
    </row>
    <row r="24" spans="1:7" x14ac:dyDescent="0.3">
      <c r="A24" s="1">
        <v>0.36666666666666664</v>
      </c>
      <c r="B24">
        <v>6.64760398864746</v>
      </c>
      <c r="C24">
        <v>6.6859149932861301</v>
      </c>
      <c r="D24">
        <v>6.69588279724121</v>
      </c>
      <c r="E24">
        <v>6.6492629051208496</v>
      </c>
      <c r="F24">
        <v>6.67681789398193</v>
      </c>
      <c r="G24">
        <v>6.6896538734436</v>
      </c>
    </row>
    <row r="25" spans="1:7" x14ac:dyDescent="0.3">
      <c r="A25" s="1">
        <v>0.38333333333333336</v>
      </c>
      <c r="B25">
        <v>6.6480588912963903</v>
      </c>
      <c r="C25">
        <v>6.6857328414917001</v>
      </c>
      <c r="D25">
        <v>6.6956081390380904</v>
      </c>
      <c r="E25">
        <v>6.6484122276306197</v>
      </c>
      <c r="F25">
        <v>6.6765689849853498</v>
      </c>
      <c r="G25">
        <v>6.6893582344055202</v>
      </c>
    </row>
    <row r="26" spans="1:7" x14ac:dyDescent="0.3">
      <c r="A26" s="1">
        <v>0.4</v>
      </c>
      <c r="B26">
        <v>6.6485438346862802</v>
      </c>
      <c r="C26">
        <v>6.6854920387268102</v>
      </c>
      <c r="D26">
        <v>6.6956081390380904</v>
      </c>
      <c r="E26">
        <v>6.6479830741882298</v>
      </c>
      <c r="F26">
        <v>6.6761188507080096</v>
      </c>
      <c r="G26">
        <v>6.6888589859008798</v>
      </c>
    </row>
    <row r="27" spans="1:7" x14ac:dyDescent="0.3">
      <c r="A27" s="1">
        <v>0.41666666666666669</v>
      </c>
      <c r="B27">
        <v>6.6491069793701199</v>
      </c>
      <c r="C27">
        <v>6.6850481033325204</v>
      </c>
      <c r="D27">
        <v>6.6956081390380904</v>
      </c>
      <c r="E27">
        <v>6.6475467681884801</v>
      </c>
      <c r="F27">
        <v>6.6756701469421396</v>
      </c>
      <c r="G27">
        <v>6.6883850097656303</v>
      </c>
    </row>
    <row r="28" spans="1:7" x14ac:dyDescent="0.3">
      <c r="A28" s="1">
        <v>0.43333333333333335</v>
      </c>
      <c r="B28">
        <v>6.6496767997741699</v>
      </c>
      <c r="C28">
        <v>6.6846041679382298</v>
      </c>
      <c r="D28">
        <v>6.6956081390380904</v>
      </c>
      <c r="E28">
        <v>6.6471118927001998</v>
      </c>
      <c r="F28">
        <v>6.67604780197144</v>
      </c>
      <c r="G28">
        <v>6.6881542205810502</v>
      </c>
    </row>
    <row r="29" spans="1:7" x14ac:dyDescent="0.3">
      <c r="A29" s="1">
        <v>0.45</v>
      </c>
      <c r="B29">
        <v>6.6500310897827104</v>
      </c>
      <c r="C29">
        <v>6.6841602325439498</v>
      </c>
      <c r="D29">
        <v>6.6952538490295401</v>
      </c>
      <c r="E29">
        <v>6.6466760635376003</v>
      </c>
      <c r="F29">
        <v>6.6762018203735396</v>
      </c>
      <c r="G29">
        <v>6.6877961158752397</v>
      </c>
    </row>
    <row r="30" spans="1:7" x14ac:dyDescent="0.3">
      <c r="A30" s="1">
        <v>0.46666666666666667</v>
      </c>
      <c r="B30">
        <v>6.6504769325256303</v>
      </c>
      <c r="C30">
        <v>6.68371677398682</v>
      </c>
      <c r="D30">
        <v>6.6952538490295401</v>
      </c>
      <c r="E30">
        <v>6.646240234375</v>
      </c>
      <c r="F30">
        <v>6.6766510009765598</v>
      </c>
      <c r="G30">
        <v>6.6876478195190403</v>
      </c>
    </row>
    <row r="31" spans="1:7" x14ac:dyDescent="0.3">
      <c r="A31" s="1">
        <v>0.48333333333333334</v>
      </c>
      <c r="B31">
        <v>6.6508831977844203</v>
      </c>
      <c r="C31">
        <v>6.6835150718689</v>
      </c>
      <c r="D31">
        <v>6.6952538490295401</v>
      </c>
      <c r="E31">
        <v>6.6460881233215297</v>
      </c>
      <c r="F31">
        <v>6.6771001815795898</v>
      </c>
      <c r="G31">
        <v>6.6874799728393599</v>
      </c>
    </row>
    <row r="32" spans="1:7" x14ac:dyDescent="0.3">
      <c r="A32" s="1">
        <v>0.5</v>
      </c>
      <c r="B32">
        <v>6.6509418487548801</v>
      </c>
      <c r="C32">
        <v>6.6835150718689</v>
      </c>
      <c r="D32">
        <v>6.6952538490295401</v>
      </c>
      <c r="E32">
        <v>6.6456718444824201</v>
      </c>
      <c r="F32">
        <v>6.67752885818481</v>
      </c>
      <c r="G32">
        <v>6.68747901916504</v>
      </c>
    </row>
    <row r="33" spans="1:7" x14ac:dyDescent="0.3">
      <c r="A33" s="1">
        <v>0.51666666666666672</v>
      </c>
      <c r="B33">
        <v>6.6509561538696298</v>
      </c>
      <c r="C33">
        <v>6.6831817626953098</v>
      </c>
      <c r="D33">
        <v>6.6952538490295401</v>
      </c>
      <c r="E33">
        <v>6.6452360153198198</v>
      </c>
      <c r="F33">
        <v>6.6771411895751998</v>
      </c>
      <c r="G33">
        <v>6.6874799728393599</v>
      </c>
    </row>
    <row r="34" spans="1:7" x14ac:dyDescent="0.3">
      <c r="A34" s="1">
        <v>0.53333333333333333</v>
      </c>
      <c r="B34">
        <v>6.6508908271789604</v>
      </c>
      <c r="C34">
        <v>6.6831507682800302</v>
      </c>
      <c r="D34">
        <v>6.69504594802856</v>
      </c>
      <c r="E34">
        <v>6.6448001861572301</v>
      </c>
      <c r="F34">
        <v>6.6770210266113299</v>
      </c>
      <c r="G34">
        <v>6.6874799728393599</v>
      </c>
    </row>
    <row r="35" spans="1:7" x14ac:dyDescent="0.3">
      <c r="A35" s="1">
        <v>0.55000000000000004</v>
      </c>
      <c r="B35">
        <v>6.6508908271789604</v>
      </c>
      <c r="C35">
        <v>6.6829090118408203</v>
      </c>
      <c r="D35">
        <v>6.69504594802856</v>
      </c>
      <c r="E35">
        <v>6.6443638801574698</v>
      </c>
      <c r="F35">
        <v>6.6770210266113299</v>
      </c>
      <c r="G35">
        <v>6.6875710487365696</v>
      </c>
    </row>
    <row r="36" spans="1:7" x14ac:dyDescent="0.3">
      <c r="A36" s="1">
        <v>0.56666666666666665</v>
      </c>
      <c r="B36">
        <v>6.6508908271789604</v>
      </c>
      <c r="C36">
        <v>6.6828598976135298</v>
      </c>
      <c r="D36">
        <v>6.69504594802856</v>
      </c>
      <c r="E36">
        <v>6.6439280509948704</v>
      </c>
      <c r="F36">
        <v>6.6770210266113299</v>
      </c>
      <c r="G36">
        <v>6.6877570152282697</v>
      </c>
    </row>
    <row r="37" spans="1:7" x14ac:dyDescent="0.3">
      <c r="A37" s="1">
        <v>0.58333333333333337</v>
      </c>
      <c r="B37">
        <v>6.6510500907897896</v>
      </c>
      <c r="C37">
        <v>6.6825289726257298</v>
      </c>
      <c r="D37">
        <v>6.69504594802856</v>
      </c>
      <c r="E37">
        <v>6.6437940597534197</v>
      </c>
      <c r="F37">
        <v>6.67704200744629</v>
      </c>
      <c r="G37">
        <v>6.6879191398620597</v>
      </c>
    </row>
    <row r="38" spans="1:7" x14ac:dyDescent="0.3">
      <c r="A38" s="1">
        <v>0.6</v>
      </c>
      <c r="B38">
        <v>6.6511979103088397</v>
      </c>
      <c r="C38">
        <v>6.6824178695678702</v>
      </c>
      <c r="D38">
        <v>6.6949439048767099</v>
      </c>
      <c r="E38">
        <v>6.6433582305908203</v>
      </c>
      <c r="F38">
        <v>6.67749118804932</v>
      </c>
      <c r="G38">
        <v>6.6882591247558603</v>
      </c>
    </row>
    <row r="39" spans="1:7" x14ac:dyDescent="0.3">
      <c r="A39" s="1">
        <v>0.6166666666666667</v>
      </c>
      <c r="B39">
        <v>6.6513638496398899</v>
      </c>
      <c r="C39">
        <v>6.6820039749145499</v>
      </c>
      <c r="D39">
        <v>6.6946940422058097</v>
      </c>
      <c r="E39">
        <v>6.6429209709167498</v>
      </c>
      <c r="F39">
        <v>6.6776108741760298</v>
      </c>
      <c r="G39">
        <v>6.6884469985961896</v>
      </c>
    </row>
    <row r="40" spans="1:7" x14ac:dyDescent="0.3">
      <c r="A40" s="1">
        <v>0.6333333333333333</v>
      </c>
      <c r="B40">
        <v>6.6513028144836399</v>
      </c>
      <c r="C40">
        <v>6.6818032264709499</v>
      </c>
      <c r="D40">
        <v>6.69423484802246</v>
      </c>
      <c r="E40">
        <v>6.6424851417541504</v>
      </c>
      <c r="F40">
        <v>6.6776108741760298</v>
      </c>
      <c r="G40">
        <v>6.6883559226989702</v>
      </c>
    </row>
    <row r="41" spans="1:7" x14ac:dyDescent="0.3">
      <c r="A41" s="1">
        <v>0.65</v>
      </c>
      <c r="B41">
        <v>6.6513028144836399</v>
      </c>
      <c r="C41">
        <v>6.6814079284668004</v>
      </c>
      <c r="D41">
        <v>6.6937770843505904</v>
      </c>
      <c r="E41">
        <v>6.6417098045349103</v>
      </c>
      <c r="F41">
        <v>6.6776108741760298</v>
      </c>
      <c r="G41">
        <v>6.6881699562072798</v>
      </c>
    </row>
    <row r="42" spans="1:7" x14ac:dyDescent="0.3">
      <c r="A42" s="1">
        <v>0.66666666666666663</v>
      </c>
      <c r="B42">
        <v>6.6513028144836399</v>
      </c>
      <c r="C42">
        <v>6.6811809539794904</v>
      </c>
      <c r="D42">
        <v>6.6933178901672399</v>
      </c>
      <c r="E42">
        <v>6.6409540176391602</v>
      </c>
      <c r="F42">
        <v>6.6776108741760298</v>
      </c>
      <c r="G42">
        <v>6.6880078315734899</v>
      </c>
    </row>
    <row r="43" spans="1:7" x14ac:dyDescent="0.3">
      <c r="A43" s="1">
        <v>0.68333333333333335</v>
      </c>
      <c r="B43">
        <v>6.6513028144836399</v>
      </c>
      <c r="C43">
        <v>6.6807370185852104</v>
      </c>
      <c r="D43">
        <v>6.6929612159729004</v>
      </c>
      <c r="E43">
        <v>6.6405191421508798</v>
      </c>
      <c r="F43">
        <v>6.6776108741760298</v>
      </c>
      <c r="G43">
        <v>6.6876678466796902</v>
      </c>
    </row>
    <row r="44" spans="1:7" x14ac:dyDescent="0.3">
      <c r="A44" s="1">
        <v>0.7</v>
      </c>
      <c r="B44">
        <v>6.6513028144836399</v>
      </c>
      <c r="C44">
        <v>6.6802930831909197</v>
      </c>
      <c r="D44">
        <v>6.6929612159729004</v>
      </c>
      <c r="E44">
        <v>6.6400852203369096</v>
      </c>
      <c r="F44">
        <v>6.6776108741760298</v>
      </c>
      <c r="G44">
        <v>6.6874799728393599</v>
      </c>
    </row>
    <row r="45" spans="1:7" x14ac:dyDescent="0.3">
      <c r="A45" s="1">
        <v>0.71666666666666667</v>
      </c>
      <c r="B45">
        <v>6.6513638496398899</v>
      </c>
      <c r="C45">
        <v>6.67984914779663</v>
      </c>
      <c r="D45">
        <v>6.6929612159729004</v>
      </c>
      <c r="E45">
        <v>6.6394410133361799</v>
      </c>
      <c r="F45">
        <v>6.6776108741760298</v>
      </c>
      <c r="G45">
        <v>6.6875100135803196</v>
      </c>
    </row>
    <row r="46" spans="1:7" x14ac:dyDescent="0.3">
      <c r="A46" s="1">
        <v>0.73333333333333328</v>
      </c>
      <c r="B46">
        <v>6.6514549255371103</v>
      </c>
      <c r="C46">
        <v>6.6794052124023402</v>
      </c>
      <c r="D46">
        <v>6.6925759315490696</v>
      </c>
      <c r="E46">
        <v>6.6389079093933097</v>
      </c>
      <c r="F46">
        <v>6.6776108741760298</v>
      </c>
      <c r="G46">
        <v>6.6879539489746103</v>
      </c>
    </row>
    <row r="47" spans="1:7" x14ac:dyDescent="0.3">
      <c r="A47" s="1">
        <v>0.75</v>
      </c>
      <c r="B47">
        <v>6.6514549255371103</v>
      </c>
      <c r="C47">
        <v>6.6787409782409703</v>
      </c>
      <c r="D47">
        <v>6.6921467781066903</v>
      </c>
      <c r="E47">
        <v>6.6384730339050302</v>
      </c>
      <c r="F47">
        <v>6.6776108741760298</v>
      </c>
      <c r="G47">
        <v>6.6883978843689</v>
      </c>
    </row>
    <row r="48" spans="1:7" x14ac:dyDescent="0.3">
      <c r="A48" s="1">
        <v>0.76666666666666672</v>
      </c>
      <c r="B48">
        <v>6.6514549255371103</v>
      </c>
      <c r="C48">
        <v>6.6782960891723597</v>
      </c>
      <c r="D48">
        <v>6.6921467781066903</v>
      </c>
      <c r="E48">
        <v>6.6377840042114302</v>
      </c>
      <c r="F48">
        <v>6.6776108741760298</v>
      </c>
      <c r="G48">
        <v>6.6888427734375</v>
      </c>
    </row>
    <row r="49" spans="1:7" x14ac:dyDescent="0.3">
      <c r="A49" s="1">
        <v>0.78333333333333333</v>
      </c>
      <c r="B49">
        <v>6.65163278579712</v>
      </c>
      <c r="C49">
        <v>6.6780982017517099</v>
      </c>
      <c r="D49">
        <v>6.6917409896850604</v>
      </c>
      <c r="E49">
        <v>6.6370511054992702</v>
      </c>
      <c r="F49">
        <v>6.6776108741760298</v>
      </c>
      <c r="G49">
        <v>6.6892871856689498</v>
      </c>
    </row>
    <row r="50" spans="1:7" x14ac:dyDescent="0.3">
      <c r="A50" s="1">
        <v>0.8</v>
      </c>
      <c r="B50">
        <v>6.65163278579712</v>
      </c>
      <c r="C50">
        <v>6.6776528358459499</v>
      </c>
      <c r="D50">
        <v>6.6912808418273899</v>
      </c>
      <c r="E50">
        <v>6.6363868713378897</v>
      </c>
      <c r="F50">
        <v>6.6776108741760298</v>
      </c>
      <c r="G50">
        <v>6.6897010803222701</v>
      </c>
    </row>
    <row r="51" spans="1:7" x14ac:dyDescent="0.3">
      <c r="A51" s="1">
        <v>0.81666666666666665</v>
      </c>
      <c r="B51">
        <v>6.6517438888549796</v>
      </c>
      <c r="C51">
        <v>6.6767749786376998</v>
      </c>
      <c r="D51">
        <v>6.6912059783935502</v>
      </c>
      <c r="E51">
        <v>6.6359510421752903</v>
      </c>
      <c r="F51">
        <v>6.6774749755859402</v>
      </c>
      <c r="G51">
        <v>6.6897010803222701</v>
      </c>
    </row>
    <row r="52" spans="1:7" x14ac:dyDescent="0.3">
      <c r="A52" s="1">
        <v>0.83333333333333337</v>
      </c>
      <c r="B52">
        <v>6.6517438888549796</v>
      </c>
      <c r="C52">
        <v>6.6762199401855504</v>
      </c>
      <c r="D52">
        <v>6.6911749839782697</v>
      </c>
      <c r="E52">
        <v>6.6352181434631303</v>
      </c>
      <c r="F52">
        <v>6.6774749755859402</v>
      </c>
      <c r="G52">
        <v>6.6897010803222701</v>
      </c>
    </row>
    <row r="53" spans="1:7" x14ac:dyDescent="0.3">
      <c r="A53" s="1">
        <v>0.85</v>
      </c>
      <c r="B53">
        <v>6.6516160964965803</v>
      </c>
      <c r="C53">
        <v>6.6757760047912598</v>
      </c>
      <c r="D53">
        <v>6.6907148361206099</v>
      </c>
      <c r="E53">
        <v>6.6345977783203098</v>
      </c>
      <c r="F53">
        <v>6.6774749755859402</v>
      </c>
      <c r="G53">
        <v>6.6896162033081099</v>
      </c>
    </row>
    <row r="54" spans="1:7" x14ac:dyDescent="0.3">
      <c r="A54" s="1">
        <v>0.8666666666666667</v>
      </c>
      <c r="B54">
        <v>6.6509919166564897</v>
      </c>
      <c r="C54">
        <v>6.6748228073120099</v>
      </c>
      <c r="D54">
        <v>6.6906609535217303</v>
      </c>
      <c r="E54">
        <v>6.6340241432189897</v>
      </c>
      <c r="F54">
        <v>6.6774749755859402</v>
      </c>
      <c r="G54">
        <v>6.6896162033081099</v>
      </c>
    </row>
    <row r="55" spans="1:7" x14ac:dyDescent="0.3">
      <c r="A55" s="1">
        <v>0.8833333333333333</v>
      </c>
      <c r="B55">
        <v>6.6505470275878897</v>
      </c>
      <c r="C55">
        <v>6.6739349365234402</v>
      </c>
      <c r="D55">
        <v>6.6906609535217303</v>
      </c>
      <c r="E55">
        <v>6.6335878372192401</v>
      </c>
      <c r="F55">
        <v>6.6774749755859402</v>
      </c>
      <c r="G55">
        <v>6.6896162033081099</v>
      </c>
    </row>
    <row r="56" spans="1:7" x14ac:dyDescent="0.3">
      <c r="A56" s="1">
        <v>0.9</v>
      </c>
      <c r="B56">
        <v>6.6501660346984899</v>
      </c>
      <c r="C56">
        <v>6.6734809875488299</v>
      </c>
      <c r="D56">
        <v>6.6906609535217303</v>
      </c>
      <c r="E56">
        <v>6.6331520080566397</v>
      </c>
      <c r="F56">
        <v>6.6776108741760298</v>
      </c>
      <c r="G56">
        <v>6.6897339820861799</v>
      </c>
    </row>
    <row r="57" spans="1:7" x14ac:dyDescent="0.3">
      <c r="A57" s="1">
        <v>0.91666666666666663</v>
      </c>
      <c r="B57">
        <v>6.6497611999511701</v>
      </c>
      <c r="C57">
        <v>6.6730370521545401</v>
      </c>
      <c r="D57">
        <v>6.6902527809143102</v>
      </c>
      <c r="E57">
        <v>6.6330142021179199</v>
      </c>
      <c r="F57">
        <v>6.6776108741760298</v>
      </c>
      <c r="G57">
        <v>6.68990182876587</v>
      </c>
    </row>
    <row r="58" spans="1:7" x14ac:dyDescent="0.3">
      <c r="A58" s="1">
        <v>0.93333333333333335</v>
      </c>
      <c r="B58">
        <v>6.6494441032409703</v>
      </c>
      <c r="C58">
        <v>6.6725931167602504</v>
      </c>
      <c r="D58">
        <v>6.6897940635681197</v>
      </c>
      <c r="E58">
        <v>6.6330142021179199</v>
      </c>
      <c r="F58">
        <v>6.6776108741760298</v>
      </c>
      <c r="G58">
        <v>6.6901221275329599</v>
      </c>
    </row>
    <row r="59" spans="1:7" x14ac:dyDescent="0.3">
      <c r="A59" s="1">
        <v>0.95</v>
      </c>
      <c r="B59">
        <v>6.6492881774902299</v>
      </c>
      <c r="C59">
        <v>6.6724109649658203</v>
      </c>
      <c r="D59">
        <v>6.6893339157104501</v>
      </c>
      <c r="E59">
        <v>6.6327810287475604</v>
      </c>
      <c r="F59">
        <v>6.6776108741760298</v>
      </c>
      <c r="G59">
        <v>6.6902408599853498</v>
      </c>
    </row>
    <row r="60" spans="1:7" x14ac:dyDescent="0.3">
      <c r="A60" s="1">
        <v>0.96666666666666667</v>
      </c>
      <c r="B60">
        <v>6.6492881774902299</v>
      </c>
      <c r="C60">
        <v>6.6724109649658203</v>
      </c>
      <c r="D60">
        <v>6.6888751983642596</v>
      </c>
      <c r="E60">
        <v>6.6327209472656303</v>
      </c>
      <c r="F60">
        <v>6.6776108741760298</v>
      </c>
      <c r="G60">
        <v>6.6905570030212402</v>
      </c>
    </row>
    <row r="61" spans="1:7" x14ac:dyDescent="0.3">
      <c r="A61" s="1">
        <v>0.98333333333333328</v>
      </c>
      <c r="B61">
        <v>6.6490211486816397</v>
      </c>
      <c r="C61">
        <v>6.6721019744873002</v>
      </c>
      <c r="D61">
        <v>6.6881089210510298</v>
      </c>
      <c r="E61">
        <v>6.6325378417968803</v>
      </c>
      <c r="F61">
        <v>6.6776108741760298</v>
      </c>
      <c r="G61">
        <v>6.69079685211182</v>
      </c>
    </row>
    <row r="62" spans="1:7" x14ac:dyDescent="0.3">
      <c r="A62" s="1">
        <v>1</v>
      </c>
      <c r="B62">
        <v>6.6489810943603498</v>
      </c>
      <c r="C62">
        <v>6.6716589927673304</v>
      </c>
      <c r="D62">
        <v>6.6875982284545898</v>
      </c>
      <c r="E62">
        <v>6.63210201263428</v>
      </c>
      <c r="F62">
        <v>6.6776108741760298</v>
      </c>
      <c r="G62">
        <v>6.69089603424072</v>
      </c>
    </row>
    <row r="63" spans="1:7" x14ac:dyDescent="0.3">
      <c r="A63" s="1">
        <v>1.0166666666666666</v>
      </c>
      <c r="B63">
        <v>6.6489810943603498</v>
      </c>
      <c r="C63">
        <v>6.6712150573730504</v>
      </c>
      <c r="D63">
        <v>6.6871390342712402</v>
      </c>
      <c r="E63">
        <v>6.6314878463745099</v>
      </c>
      <c r="F63">
        <v>6.6776108741760298</v>
      </c>
      <c r="G63">
        <v>6.6908798217773402</v>
      </c>
    </row>
    <row r="64" spans="1:7" x14ac:dyDescent="0.3">
      <c r="A64" s="1">
        <v>1.0333333333333334</v>
      </c>
      <c r="B64">
        <v>6.6491360664367702</v>
      </c>
      <c r="C64">
        <v>6.6707711219787598</v>
      </c>
      <c r="D64">
        <v>6.6869401931762704</v>
      </c>
      <c r="E64">
        <v>6.6312842369079599</v>
      </c>
      <c r="F64">
        <v>6.6776108741760298</v>
      </c>
      <c r="G64">
        <v>6.6911950111389196</v>
      </c>
    </row>
    <row r="65" spans="1:7" x14ac:dyDescent="0.3">
      <c r="A65" s="1">
        <v>1.05</v>
      </c>
      <c r="B65">
        <v>6.6491360664367702</v>
      </c>
      <c r="C65">
        <v>6.67032814025879</v>
      </c>
      <c r="D65">
        <v>6.6865220069885298</v>
      </c>
      <c r="E65">
        <v>6.6306009292602504</v>
      </c>
      <c r="F65">
        <v>6.6776108741760298</v>
      </c>
      <c r="G65">
        <v>6.6910481452941903</v>
      </c>
    </row>
    <row r="66" spans="1:7" x14ac:dyDescent="0.3">
      <c r="A66" s="1">
        <v>1.0666666666666667</v>
      </c>
      <c r="B66">
        <v>6.6491360664367702</v>
      </c>
      <c r="C66">
        <v>6.6701240539550799</v>
      </c>
      <c r="D66">
        <v>6.6863679885864302</v>
      </c>
      <c r="E66">
        <v>6.6299138069152797</v>
      </c>
      <c r="F66">
        <v>6.6776108741760298</v>
      </c>
      <c r="G66">
        <v>6.6911339759826696</v>
      </c>
    </row>
    <row r="67" spans="1:7" x14ac:dyDescent="0.3">
      <c r="A67" s="1">
        <v>1.0833333333333333</v>
      </c>
      <c r="B67">
        <v>6.6491360664367702</v>
      </c>
      <c r="C67">
        <v>6.6696791648864702</v>
      </c>
      <c r="D67">
        <v>6.6863679885864302</v>
      </c>
      <c r="E67">
        <v>6.6294789314270002</v>
      </c>
      <c r="F67">
        <v>6.6776108741760298</v>
      </c>
      <c r="G67">
        <v>6.6911978721618697</v>
      </c>
    </row>
    <row r="68" spans="1:7" x14ac:dyDescent="0.3">
      <c r="A68" s="1">
        <v>1.1000000000000001</v>
      </c>
      <c r="B68">
        <v>6.6491360664367702</v>
      </c>
      <c r="C68">
        <v>6.6692337989807102</v>
      </c>
      <c r="D68">
        <v>6.6860017776489302</v>
      </c>
      <c r="E68">
        <v>6.6290960311889604</v>
      </c>
      <c r="F68">
        <v>6.6776108741760298</v>
      </c>
      <c r="G68">
        <v>6.6912279129028303</v>
      </c>
    </row>
    <row r="69" spans="1:7" x14ac:dyDescent="0.3">
      <c r="A69" s="1">
        <v>1.1166666666666667</v>
      </c>
      <c r="B69">
        <v>6.6488590240478498</v>
      </c>
      <c r="C69">
        <v>6.6687889099121103</v>
      </c>
      <c r="D69">
        <v>6.6852822303771999</v>
      </c>
      <c r="E69">
        <v>6.6282248497009304</v>
      </c>
      <c r="F69">
        <v>6.6776108741760298</v>
      </c>
      <c r="G69">
        <v>6.6907939910888699</v>
      </c>
    </row>
    <row r="70" spans="1:7" x14ac:dyDescent="0.3">
      <c r="A70" s="1">
        <v>1.1333333333333333</v>
      </c>
      <c r="B70">
        <v>6.6484231948852504</v>
      </c>
      <c r="C70">
        <v>6.6683440208435103</v>
      </c>
      <c r="D70">
        <v>6.6847829818725604</v>
      </c>
      <c r="E70">
        <v>6.6276597976684597</v>
      </c>
      <c r="F70">
        <v>6.6776108741760298</v>
      </c>
      <c r="G70">
        <v>6.6906251907348597</v>
      </c>
    </row>
    <row r="71" spans="1:7" x14ac:dyDescent="0.3">
      <c r="A71" s="1">
        <v>1.1499999999999999</v>
      </c>
      <c r="B71">
        <v>6.6483612060546902</v>
      </c>
      <c r="C71">
        <v>6.66774606704712</v>
      </c>
      <c r="D71">
        <v>6.6843237876892099</v>
      </c>
      <c r="E71">
        <v>6.6272230148315403</v>
      </c>
      <c r="F71">
        <v>6.6776108741760298</v>
      </c>
      <c r="G71">
        <v>6.6900820732116699</v>
      </c>
    </row>
    <row r="72" spans="1:7" x14ac:dyDescent="0.3">
      <c r="A72" s="1">
        <v>1.1666666666666667</v>
      </c>
      <c r="B72">
        <v>6.6479148864746103</v>
      </c>
      <c r="C72">
        <v>6.6673011779785201</v>
      </c>
      <c r="D72">
        <v>6.6838660240173304</v>
      </c>
      <c r="E72">
        <v>6.6264400482177699</v>
      </c>
      <c r="F72">
        <v>6.6776108741760298</v>
      </c>
      <c r="G72">
        <v>6.6897511482238796</v>
      </c>
    </row>
    <row r="73" spans="1:7" x14ac:dyDescent="0.3">
      <c r="A73" s="1">
        <v>1.1833333333333333</v>
      </c>
      <c r="B73">
        <v>6.6474699974060103</v>
      </c>
      <c r="C73">
        <v>6.6668558120727504</v>
      </c>
      <c r="D73">
        <v>6.6831312179565403</v>
      </c>
      <c r="E73">
        <v>6.6258487701415998</v>
      </c>
      <c r="F73">
        <v>6.6776108741760298</v>
      </c>
      <c r="G73">
        <v>6.6894807815551802</v>
      </c>
    </row>
    <row r="74" spans="1:7" x14ac:dyDescent="0.3">
      <c r="A74" s="1">
        <v>1.2</v>
      </c>
      <c r="B74">
        <v>6.6473021507263201</v>
      </c>
      <c r="C74">
        <v>6.6661791801452601</v>
      </c>
      <c r="D74">
        <v>6.68221092224121</v>
      </c>
      <c r="E74">
        <v>6.6254129409790004</v>
      </c>
      <c r="F74">
        <v>6.6776108741760298</v>
      </c>
      <c r="G74">
        <v>6.6892170906066903</v>
      </c>
    </row>
    <row r="75" spans="1:7" x14ac:dyDescent="0.3">
      <c r="A75" s="1">
        <v>1.2166666666666666</v>
      </c>
      <c r="B75">
        <v>6.6472921371459996</v>
      </c>
      <c r="C75">
        <v>6.6655430793762198</v>
      </c>
      <c r="D75">
        <v>6.6812911033630398</v>
      </c>
      <c r="E75">
        <v>6.6247987747192401</v>
      </c>
      <c r="F75">
        <v>6.6776108741760298</v>
      </c>
      <c r="G75">
        <v>6.6892170906066903</v>
      </c>
    </row>
    <row r="76" spans="1:7" x14ac:dyDescent="0.3">
      <c r="A76" s="1">
        <v>1.2333333333333334</v>
      </c>
      <c r="B76">
        <v>6.6469078063964799</v>
      </c>
      <c r="C76">
        <v>6.66487693786621</v>
      </c>
      <c r="D76">
        <v>6.6800889968872097</v>
      </c>
      <c r="E76">
        <v>6.6241559982299796</v>
      </c>
      <c r="F76">
        <v>6.6776108741760298</v>
      </c>
      <c r="G76">
        <v>6.6893148422241202</v>
      </c>
    </row>
    <row r="77" spans="1:7" x14ac:dyDescent="0.3">
      <c r="A77" s="1">
        <v>1.25</v>
      </c>
      <c r="B77">
        <v>6.6469078063964799</v>
      </c>
      <c r="C77">
        <v>6.6646151542663601</v>
      </c>
      <c r="D77">
        <v>6.67870998382568</v>
      </c>
      <c r="E77">
        <v>6.6236310005187997</v>
      </c>
      <c r="F77">
        <v>6.6776108741760298</v>
      </c>
      <c r="G77">
        <v>6.6893148422241202</v>
      </c>
    </row>
    <row r="78" spans="1:7" x14ac:dyDescent="0.3">
      <c r="A78" s="1">
        <v>1.2666666666666666</v>
      </c>
      <c r="B78">
        <v>6.6469078063964799</v>
      </c>
      <c r="C78">
        <v>6.6641712188720703</v>
      </c>
      <c r="D78">
        <v>6.6779742240905797</v>
      </c>
      <c r="E78">
        <v>6.6228361129760698</v>
      </c>
      <c r="F78">
        <v>6.6776108741760298</v>
      </c>
      <c r="G78">
        <v>6.68929100036621</v>
      </c>
    </row>
    <row r="79" spans="1:7" x14ac:dyDescent="0.3">
      <c r="A79" s="1">
        <v>1.2833333333333334</v>
      </c>
      <c r="B79">
        <v>6.6469078063964799</v>
      </c>
      <c r="C79">
        <v>6.6637430191040004</v>
      </c>
      <c r="D79">
        <v>6.6775159835815403</v>
      </c>
      <c r="E79">
        <v>6.6219639778137198</v>
      </c>
      <c r="F79">
        <v>6.6776108741760298</v>
      </c>
      <c r="G79">
        <v>6.6891121864318803</v>
      </c>
    </row>
    <row r="80" spans="1:7" x14ac:dyDescent="0.3">
      <c r="A80" s="1">
        <v>1.3</v>
      </c>
      <c r="B80">
        <v>6.6469078063964799</v>
      </c>
      <c r="C80">
        <v>6.66304588317871</v>
      </c>
      <c r="D80">
        <v>6.6769242286682102</v>
      </c>
      <c r="E80">
        <v>6.6212701797485396</v>
      </c>
      <c r="F80">
        <v>6.6776108741760298</v>
      </c>
      <c r="G80">
        <v>6.6886677742004403</v>
      </c>
    </row>
    <row r="81" spans="1:7" x14ac:dyDescent="0.3">
      <c r="A81" s="1">
        <v>1.3166666666666667</v>
      </c>
      <c r="B81">
        <v>6.6469078063964799</v>
      </c>
      <c r="C81">
        <v>6.6626019477844203</v>
      </c>
      <c r="D81">
        <v>6.6760950088501003</v>
      </c>
      <c r="E81">
        <v>6.6203441619873002</v>
      </c>
      <c r="F81">
        <v>6.6776108741760298</v>
      </c>
      <c r="G81">
        <v>6.6882238388061497</v>
      </c>
    </row>
    <row r="82" spans="1:7" x14ac:dyDescent="0.3">
      <c r="A82" s="1">
        <v>1.3333333333333333</v>
      </c>
      <c r="B82">
        <v>6.6469078063964799</v>
      </c>
      <c r="C82">
        <v>6.6619768142700204</v>
      </c>
      <c r="D82">
        <v>6.6756339073181197</v>
      </c>
      <c r="E82">
        <v>6.6194720268249503</v>
      </c>
      <c r="F82">
        <v>6.6779470443725604</v>
      </c>
      <c r="G82">
        <v>6.6878790855407697</v>
      </c>
    </row>
    <row r="83" spans="1:7" x14ac:dyDescent="0.3">
      <c r="A83" s="1">
        <v>1.35</v>
      </c>
      <c r="B83">
        <v>6.64650201797485</v>
      </c>
      <c r="C83">
        <v>6.6613259315490696</v>
      </c>
      <c r="D83">
        <v>6.6748781204223597</v>
      </c>
      <c r="E83">
        <v>6.6188039779663104</v>
      </c>
      <c r="F83">
        <v>6.6782259941101101</v>
      </c>
      <c r="G83">
        <v>6.6877899169921902</v>
      </c>
    </row>
    <row r="84" spans="1:7" x14ac:dyDescent="0.3">
      <c r="A84" s="1">
        <v>1.3666666666666667</v>
      </c>
      <c r="B84">
        <v>6.64605712890625</v>
      </c>
      <c r="C84">
        <v>6.6606550216674796</v>
      </c>
      <c r="D84">
        <v>6.6739587783813503</v>
      </c>
      <c r="E84">
        <v>6.61836814880371</v>
      </c>
      <c r="F84">
        <v>6.6782259941101101</v>
      </c>
      <c r="G84">
        <v>6.6879119873046902</v>
      </c>
    </row>
    <row r="85" spans="1:7" x14ac:dyDescent="0.3">
      <c r="A85" s="1">
        <v>1.3833333333333333</v>
      </c>
      <c r="B85">
        <v>6.6456108093261701</v>
      </c>
      <c r="C85">
        <v>6.6602110862731898</v>
      </c>
      <c r="D85">
        <v>6.6731719970703098</v>
      </c>
      <c r="E85">
        <v>6.6175451278686497</v>
      </c>
      <c r="F85">
        <v>6.6782259941101101</v>
      </c>
      <c r="G85">
        <v>6.6880030632018999</v>
      </c>
    </row>
    <row r="86" spans="1:7" x14ac:dyDescent="0.3">
      <c r="A86" s="1">
        <v>1.4</v>
      </c>
      <c r="B86">
        <v>6.6451649665832502</v>
      </c>
      <c r="C86">
        <v>6.6597671508789098</v>
      </c>
      <c r="D86">
        <v>6.6729049682617196</v>
      </c>
      <c r="E86">
        <v>6.6169347763061497</v>
      </c>
      <c r="F86">
        <v>6.6782259941101101</v>
      </c>
      <c r="G86">
        <v>6.68821001052856</v>
      </c>
    </row>
    <row r="87" spans="1:7" x14ac:dyDescent="0.3">
      <c r="A87" s="1">
        <v>1.4166666666666667</v>
      </c>
      <c r="B87">
        <v>6.6447200775146502</v>
      </c>
      <c r="C87">
        <v>6.6591000556945801</v>
      </c>
      <c r="D87">
        <v>6.6721320152282697</v>
      </c>
      <c r="E87">
        <v>6.6164398193359402</v>
      </c>
      <c r="F87">
        <v>6.6778898239135698</v>
      </c>
      <c r="G87">
        <v>6.6882090568542498</v>
      </c>
    </row>
    <row r="88" spans="1:7" x14ac:dyDescent="0.3">
      <c r="A88" s="1">
        <v>1.4333333333333333</v>
      </c>
      <c r="B88">
        <v>6.6446809768676802</v>
      </c>
      <c r="C88">
        <v>6.6584181785583496</v>
      </c>
      <c r="D88">
        <v>6.6715087890625</v>
      </c>
      <c r="E88">
        <v>6.6158208847045898</v>
      </c>
      <c r="F88">
        <v>6.6777529716491699</v>
      </c>
      <c r="G88">
        <v>6.6880559921264604</v>
      </c>
    </row>
    <row r="89" spans="1:7" x14ac:dyDescent="0.3">
      <c r="A89" s="1">
        <v>1.45</v>
      </c>
      <c r="B89">
        <v>6.6446809768676802</v>
      </c>
      <c r="C89">
        <v>6.65781497955322</v>
      </c>
      <c r="D89">
        <v>6.6710491180419904</v>
      </c>
      <c r="E89">
        <v>6.61495018005371</v>
      </c>
      <c r="F89">
        <v>6.6782021522521999</v>
      </c>
      <c r="G89">
        <v>6.6881680488586399</v>
      </c>
    </row>
    <row r="90" spans="1:7" x14ac:dyDescent="0.3">
      <c r="A90" s="1">
        <v>1.4666666666666666</v>
      </c>
      <c r="B90">
        <v>6.6446809768676802</v>
      </c>
      <c r="C90">
        <v>6.6569271087646502</v>
      </c>
      <c r="D90">
        <v>6.6705889701843297</v>
      </c>
      <c r="E90">
        <v>6.6142921447753897</v>
      </c>
      <c r="F90">
        <v>6.6784868240356401</v>
      </c>
      <c r="G90">
        <v>6.6884899139404297</v>
      </c>
    </row>
    <row r="91" spans="1:7" x14ac:dyDescent="0.3">
      <c r="A91" s="1">
        <v>1.4833333333333334</v>
      </c>
      <c r="B91">
        <v>6.6445980072021502</v>
      </c>
      <c r="C91">
        <v>6.6560378074645996</v>
      </c>
      <c r="D91">
        <v>6.6696710586547896</v>
      </c>
      <c r="E91">
        <v>6.6134200096130398</v>
      </c>
      <c r="F91">
        <v>6.6787009239196804</v>
      </c>
      <c r="G91">
        <v>6.6887269020080602</v>
      </c>
    </row>
    <row r="92" spans="1:7" x14ac:dyDescent="0.3">
      <c r="A92" s="1">
        <v>1.5</v>
      </c>
      <c r="B92">
        <v>6.6441521644592303</v>
      </c>
      <c r="C92">
        <v>6.6553721427917498</v>
      </c>
      <c r="D92">
        <v>6.6690659523010298</v>
      </c>
      <c r="E92">
        <v>6.6126079559326199</v>
      </c>
      <c r="F92">
        <v>6.6787009239196804</v>
      </c>
      <c r="G92">
        <v>6.6890740394592303</v>
      </c>
    </row>
    <row r="93" spans="1:7" x14ac:dyDescent="0.3">
      <c r="A93" s="1">
        <v>1.5166666666666666</v>
      </c>
      <c r="B93">
        <v>6.6437058448791504</v>
      </c>
      <c r="C93">
        <v>6.6547708511352504</v>
      </c>
      <c r="D93">
        <v>6.6686081886291504</v>
      </c>
      <c r="E93">
        <v>6.6117591857910201</v>
      </c>
      <c r="F93">
        <v>6.6785588264465297</v>
      </c>
      <c r="G93">
        <v>6.6894578933715803</v>
      </c>
    </row>
    <row r="94" spans="1:7" x14ac:dyDescent="0.3">
      <c r="A94" s="1">
        <v>1.5333333333333334</v>
      </c>
      <c r="B94">
        <v>6.6432609558105504</v>
      </c>
      <c r="C94">
        <v>6.6540408134460396</v>
      </c>
      <c r="D94">
        <v>6.6681489944457999</v>
      </c>
      <c r="E94">
        <v>6.6111869812011701</v>
      </c>
      <c r="F94">
        <v>6.6781110763549796</v>
      </c>
      <c r="G94">
        <v>6.6896700859069798</v>
      </c>
    </row>
    <row r="95" spans="1:7" x14ac:dyDescent="0.3">
      <c r="A95" s="1">
        <v>1.55</v>
      </c>
      <c r="B95">
        <v>6.6428151130676296</v>
      </c>
      <c r="C95">
        <v>6.6535968780517596</v>
      </c>
      <c r="D95">
        <v>6.6674017906189</v>
      </c>
      <c r="E95">
        <v>6.6108059883117702</v>
      </c>
      <c r="F95">
        <v>6.6778249740600604</v>
      </c>
      <c r="G95">
        <v>6.6897010803222701</v>
      </c>
    </row>
    <row r="96" spans="1:7" x14ac:dyDescent="0.3">
      <c r="A96" s="1">
        <v>1.5666666666666667</v>
      </c>
      <c r="B96">
        <v>6.6424531936645499</v>
      </c>
      <c r="C96">
        <v>6.6528668403625497</v>
      </c>
      <c r="D96">
        <v>6.6666378974914604</v>
      </c>
      <c r="E96">
        <v>6.61036920547485</v>
      </c>
      <c r="F96">
        <v>6.6776108741760298</v>
      </c>
      <c r="G96">
        <v>6.6897010803222701</v>
      </c>
    </row>
    <row r="97" spans="1:7" x14ac:dyDescent="0.3">
      <c r="A97" s="1">
        <v>1.5833333333333333</v>
      </c>
      <c r="B97">
        <v>6.6424531936645499</v>
      </c>
      <c r="C97">
        <v>6.6522011756896999</v>
      </c>
      <c r="D97">
        <v>6.6659021377563503</v>
      </c>
      <c r="E97">
        <v>6.6099328994751003</v>
      </c>
      <c r="F97">
        <v>6.6776108741760298</v>
      </c>
      <c r="G97">
        <v>6.6897010803222701</v>
      </c>
    </row>
    <row r="98" spans="1:7" x14ac:dyDescent="0.3">
      <c r="A98" s="1">
        <v>1.6</v>
      </c>
      <c r="B98">
        <v>6.6423139572143599</v>
      </c>
      <c r="C98">
        <v>6.6514711380004901</v>
      </c>
      <c r="D98">
        <v>6.6652069091796902</v>
      </c>
      <c r="E98">
        <v>6.6093301773071298</v>
      </c>
      <c r="F98">
        <v>6.6776108741760298</v>
      </c>
      <c r="G98">
        <v>6.6897010803222701</v>
      </c>
    </row>
    <row r="99" spans="1:7" x14ac:dyDescent="0.3">
      <c r="A99" s="1">
        <v>1.6166666666666667</v>
      </c>
      <c r="B99">
        <v>6.6418690681457502</v>
      </c>
      <c r="C99">
        <v>6.6508488655090297</v>
      </c>
      <c r="D99">
        <v>6.6642251014709499</v>
      </c>
      <c r="E99">
        <v>6.6084451675415004</v>
      </c>
      <c r="F99">
        <v>6.6776108741760298</v>
      </c>
      <c r="G99">
        <v>6.6897010803222701</v>
      </c>
    </row>
    <row r="100" spans="1:7" x14ac:dyDescent="0.3">
      <c r="A100" s="1">
        <v>1.6333333333333333</v>
      </c>
      <c r="B100">
        <v>6.6414232254028303</v>
      </c>
      <c r="C100">
        <v>6.6499600410461399</v>
      </c>
      <c r="D100">
        <v>6.6631350517272896</v>
      </c>
      <c r="E100">
        <v>6.6074390411376998</v>
      </c>
      <c r="F100">
        <v>6.6776108741760298</v>
      </c>
      <c r="G100">
        <v>6.6898732185363796</v>
      </c>
    </row>
    <row r="101" spans="1:7" x14ac:dyDescent="0.3">
      <c r="A101" s="1">
        <v>1.65</v>
      </c>
      <c r="B101">
        <v>6.6409769058227504</v>
      </c>
      <c r="C101">
        <v>6.6492161750793501</v>
      </c>
      <c r="D101">
        <v>6.6625189781189</v>
      </c>
      <c r="E101">
        <v>6.60656785964966</v>
      </c>
      <c r="F101">
        <v>6.6776108741760298</v>
      </c>
      <c r="G101">
        <v>6.6901321411132804</v>
      </c>
    </row>
    <row r="102" spans="1:7" x14ac:dyDescent="0.3">
      <c r="A102" s="1">
        <v>1.6666666666666667</v>
      </c>
      <c r="B102">
        <v>6.64013719558716</v>
      </c>
      <c r="C102">
        <v>6.6481051445007298</v>
      </c>
      <c r="D102">
        <v>6.6618771553039604</v>
      </c>
      <c r="E102">
        <v>6.6056971549987802</v>
      </c>
      <c r="F102">
        <v>6.6776108741760298</v>
      </c>
      <c r="G102">
        <v>6.6904630661010698</v>
      </c>
    </row>
    <row r="103" spans="1:7" x14ac:dyDescent="0.3">
      <c r="A103" s="1">
        <v>1.6833333333333333</v>
      </c>
      <c r="B103">
        <v>6.6393852233886701</v>
      </c>
      <c r="C103">
        <v>6.6471138000488299</v>
      </c>
      <c r="D103">
        <v>6.6607131958007804</v>
      </c>
      <c r="E103">
        <v>6.6048278808593803</v>
      </c>
      <c r="F103">
        <v>6.6776108741760298</v>
      </c>
      <c r="G103">
        <v>6.6908879280090297</v>
      </c>
    </row>
    <row r="104" spans="1:7" x14ac:dyDescent="0.3">
      <c r="A104" s="1">
        <v>1.7</v>
      </c>
      <c r="B104">
        <v>6.6389389038085902</v>
      </c>
      <c r="C104">
        <v>6.6464028358459499</v>
      </c>
      <c r="D104">
        <v>6.6590390205383301</v>
      </c>
      <c r="E104">
        <v>6.6040959358215297</v>
      </c>
      <c r="F104">
        <v>6.6776108741760298</v>
      </c>
      <c r="G104">
        <v>6.6910910606384304</v>
      </c>
    </row>
    <row r="105" spans="1:7" x14ac:dyDescent="0.3">
      <c r="A105" s="1">
        <v>1.7166666666666666</v>
      </c>
      <c r="B105">
        <v>6.6384940147399902</v>
      </c>
      <c r="C105">
        <v>6.64581298828125</v>
      </c>
      <c r="D105">
        <v>6.6578688621520996</v>
      </c>
      <c r="E105">
        <v>6.6030721664428702</v>
      </c>
      <c r="F105">
        <v>6.6776108741760298</v>
      </c>
      <c r="G105">
        <v>6.6913628578186</v>
      </c>
    </row>
    <row r="106" spans="1:7" x14ac:dyDescent="0.3">
      <c r="A106" s="1">
        <v>1.7333333333333334</v>
      </c>
      <c r="B106">
        <v>6.6380481719970703</v>
      </c>
      <c r="C106">
        <v>6.6450672149658203</v>
      </c>
      <c r="D106">
        <v>6.6564898490905797</v>
      </c>
      <c r="E106">
        <v>6.6022200584411603</v>
      </c>
      <c r="F106">
        <v>6.6776108741760298</v>
      </c>
      <c r="G106">
        <v>6.69154977798462</v>
      </c>
    </row>
    <row r="107" spans="1:7" x14ac:dyDescent="0.3">
      <c r="A107" s="1">
        <v>1.75</v>
      </c>
      <c r="B107">
        <v>6.6379981040954599</v>
      </c>
      <c r="C107">
        <v>6.6442580223083496</v>
      </c>
      <c r="D107">
        <v>6.6551108360290501</v>
      </c>
      <c r="E107">
        <v>6.6011610031127903</v>
      </c>
      <c r="F107">
        <v>6.6776108741760298</v>
      </c>
      <c r="G107">
        <v>6.6916627883911097</v>
      </c>
    </row>
    <row r="108" spans="1:7" x14ac:dyDescent="0.3">
      <c r="A108" s="1">
        <v>1.7666666666666666</v>
      </c>
      <c r="B108">
        <v>6.6379981040954599</v>
      </c>
      <c r="C108">
        <v>6.6431369781494096</v>
      </c>
      <c r="D108">
        <v>6.6542119979858398</v>
      </c>
      <c r="E108">
        <v>6.6001901626586896</v>
      </c>
      <c r="F108">
        <v>6.6776108741760298</v>
      </c>
      <c r="G108">
        <v>6.6912779808044398</v>
      </c>
    </row>
    <row r="109" spans="1:7" x14ac:dyDescent="0.3">
      <c r="A109" s="1">
        <v>1.7833333333333334</v>
      </c>
      <c r="B109">
        <v>6.6379981040954599</v>
      </c>
      <c r="C109">
        <v>6.64215087890625</v>
      </c>
      <c r="D109">
        <v>6.6539168357849103</v>
      </c>
      <c r="E109">
        <v>6.5993270874023402</v>
      </c>
      <c r="F109">
        <v>6.6776108741760298</v>
      </c>
      <c r="G109">
        <v>6.6910748481750497</v>
      </c>
    </row>
    <row r="110" spans="1:7" x14ac:dyDescent="0.3">
      <c r="A110" s="1">
        <v>1.8</v>
      </c>
      <c r="B110">
        <v>6.6377902030944798</v>
      </c>
      <c r="C110">
        <v>6.6409640312194798</v>
      </c>
      <c r="D110">
        <v>6.6532487869262704</v>
      </c>
      <c r="E110">
        <v>6.5985131263732901</v>
      </c>
      <c r="F110">
        <v>6.6776108741760298</v>
      </c>
      <c r="G110">
        <v>6.6908731460571298</v>
      </c>
    </row>
    <row r="111" spans="1:7" x14ac:dyDescent="0.3">
      <c r="A111" s="1">
        <v>1.8166666666666667</v>
      </c>
      <c r="B111">
        <v>6.6373438835143999</v>
      </c>
      <c r="C111">
        <v>6.64007616043091</v>
      </c>
      <c r="D111">
        <v>6.6526579856872603</v>
      </c>
      <c r="E111">
        <v>6.5975232124328604</v>
      </c>
      <c r="F111">
        <v>6.6776108741760298</v>
      </c>
      <c r="G111">
        <v>6.6906461715698198</v>
      </c>
    </row>
    <row r="112" spans="1:7" x14ac:dyDescent="0.3">
      <c r="A112" s="1">
        <v>1.8333333333333333</v>
      </c>
      <c r="B112">
        <v>6.6368989944457999</v>
      </c>
      <c r="C112">
        <v>6.6394572257995597</v>
      </c>
      <c r="D112">
        <v>6.6517400741577104</v>
      </c>
      <c r="E112">
        <v>6.5964031219482404</v>
      </c>
      <c r="F112">
        <v>6.6776108741760298</v>
      </c>
      <c r="G112">
        <v>6.6906461715698198</v>
      </c>
    </row>
    <row r="113" spans="1:7" x14ac:dyDescent="0.3">
      <c r="A113" s="1">
        <v>1.85</v>
      </c>
      <c r="B113">
        <v>6.63645315170288</v>
      </c>
      <c r="C113">
        <v>6.6389698982238796</v>
      </c>
      <c r="D113">
        <v>6.6508212089538601</v>
      </c>
      <c r="E113">
        <v>6.5955319404602104</v>
      </c>
      <c r="F113">
        <v>6.6776108741760298</v>
      </c>
      <c r="G113">
        <v>6.6910109519958496</v>
      </c>
    </row>
    <row r="114" spans="1:7" x14ac:dyDescent="0.3">
      <c r="A114" s="1">
        <v>1.8666666666666667</v>
      </c>
      <c r="B114">
        <v>6.6356019973754901</v>
      </c>
      <c r="C114">
        <v>6.6380901336669904</v>
      </c>
      <c r="D114">
        <v>6.6500959396362296</v>
      </c>
      <c r="E114">
        <v>6.5946998596191397</v>
      </c>
      <c r="F114">
        <v>6.6776108741760298</v>
      </c>
      <c r="G114">
        <v>6.6912188529968297</v>
      </c>
    </row>
    <row r="115" spans="1:7" x14ac:dyDescent="0.3">
      <c r="A115" s="1">
        <v>1.8833333333333333</v>
      </c>
      <c r="B115">
        <v>6.6349191665649396</v>
      </c>
      <c r="C115">
        <v>6.6374769210815403</v>
      </c>
      <c r="D115">
        <v>6.6493902206420898</v>
      </c>
      <c r="E115">
        <v>6.59417819976807</v>
      </c>
      <c r="F115">
        <v>6.6776108741760298</v>
      </c>
      <c r="G115">
        <v>6.6914210319518999</v>
      </c>
    </row>
    <row r="116" spans="1:7" x14ac:dyDescent="0.3">
      <c r="A116" s="1">
        <v>1.9</v>
      </c>
      <c r="B116">
        <v>6.6344738006591797</v>
      </c>
      <c r="C116">
        <v>6.6365890502929696</v>
      </c>
      <c r="D116">
        <v>6.6486020088195801</v>
      </c>
      <c r="E116">
        <v>6.5935230255126998</v>
      </c>
      <c r="F116">
        <v>6.6776108741760298</v>
      </c>
      <c r="G116">
        <v>6.6917619705200204</v>
      </c>
    </row>
    <row r="117" spans="1:7" x14ac:dyDescent="0.3">
      <c r="A117" s="1">
        <v>1.9166666666666667</v>
      </c>
      <c r="B117">
        <v>6.6340279579162598</v>
      </c>
      <c r="C117">
        <v>6.6356849670410201</v>
      </c>
      <c r="D117">
        <v>6.6480660438537598</v>
      </c>
      <c r="E117">
        <v>6.5930089950561497</v>
      </c>
      <c r="F117">
        <v>6.6776108741760298</v>
      </c>
      <c r="G117">
        <v>6.6921977996826199</v>
      </c>
    </row>
    <row r="118" spans="1:7" x14ac:dyDescent="0.3">
      <c r="A118" s="1">
        <v>1.9333333333333333</v>
      </c>
      <c r="B118">
        <v>6.6335830688476598</v>
      </c>
      <c r="C118">
        <v>6.6347279548645002</v>
      </c>
      <c r="D118">
        <v>6.6471471786498997</v>
      </c>
      <c r="E118">
        <v>6.5921268463134801</v>
      </c>
      <c r="F118">
        <v>6.6776108741760298</v>
      </c>
      <c r="G118">
        <v>6.6922378540039098</v>
      </c>
    </row>
    <row r="119" spans="1:7" x14ac:dyDescent="0.3">
      <c r="A119" s="1">
        <v>1.95</v>
      </c>
      <c r="B119">
        <v>6.6335420608520499</v>
      </c>
      <c r="C119">
        <v>6.6338019371032697</v>
      </c>
      <c r="D119">
        <v>6.6458539962768599</v>
      </c>
      <c r="E119">
        <v>6.5909929275512704</v>
      </c>
      <c r="F119">
        <v>6.6776108741760298</v>
      </c>
      <c r="G119">
        <v>6.6929211616516104</v>
      </c>
    </row>
    <row r="120" spans="1:7" x14ac:dyDescent="0.3">
      <c r="A120" s="1">
        <v>1.9666666666666666</v>
      </c>
      <c r="B120">
        <v>6.6332449913024902</v>
      </c>
      <c r="C120">
        <v>6.6326379776001003</v>
      </c>
      <c r="D120">
        <v>6.6447210311889604</v>
      </c>
      <c r="E120">
        <v>6.5895891189575204</v>
      </c>
      <c r="F120">
        <v>6.6776108741760298</v>
      </c>
      <c r="G120">
        <v>6.6932010650634801</v>
      </c>
    </row>
    <row r="121" spans="1:7" x14ac:dyDescent="0.3">
      <c r="A121" s="1">
        <v>1.9833333333333334</v>
      </c>
      <c r="B121">
        <v>6.6328001022338903</v>
      </c>
      <c r="C121">
        <v>6.6317000389099103</v>
      </c>
      <c r="D121">
        <v>6.6434040069580096</v>
      </c>
      <c r="E121">
        <v>6.5882120132446298</v>
      </c>
      <c r="F121">
        <v>6.6776108741760298</v>
      </c>
      <c r="G121">
        <v>6.6933250427246103</v>
      </c>
    </row>
    <row r="122" spans="1:7" x14ac:dyDescent="0.3">
      <c r="A122" s="1">
        <v>2</v>
      </c>
      <c r="B122">
        <v>6.6326479911804199</v>
      </c>
      <c r="C122">
        <v>6.6305570602417001</v>
      </c>
      <c r="D122">
        <v>6.6421031951904297</v>
      </c>
      <c r="E122">
        <v>6.5868458747863796</v>
      </c>
      <c r="F122">
        <v>6.6776108741760298</v>
      </c>
      <c r="G122">
        <v>6.6930079460143999</v>
      </c>
    </row>
    <row r="123" spans="1:7" x14ac:dyDescent="0.3">
      <c r="A123" s="1">
        <v>2.0166666666666666</v>
      </c>
      <c r="B123">
        <v>6.6326479911804199</v>
      </c>
      <c r="C123">
        <v>6.6296691894531303</v>
      </c>
      <c r="D123">
        <v>6.6408061981201199</v>
      </c>
      <c r="E123">
        <v>6.5855398178100604</v>
      </c>
      <c r="F123">
        <v>6.6776108741760298</v>
      </c>
      <c r="G123">
        <v>6.69317579269409</v>
      </c>
    </row>
    <row r="124" spans="1:7" x14ac:dyDescent="0.3">
      <c r="A124" s="1">
        <v>2.0333333333333332</v>
      </c>
      <c r="B124">
        <v>6.6322321891784703</v>
      </c>
      <c r="C124">
        <v>6.6284742355346697</v>
      </c>
      <c r="D124">
        <v>6.6398010253906303</v>
      </c>
      <c r="E124">
        <v>6.58410692214966</v>
      </c>
      <c r="F124">
        <v>6.6776108741760298</v>
      </c>
      <c r="G124">
        <v>6.6927309036254901</v>
      </c>
    </row>
    <row r="125" spans="1:7" x14ac:dyDescent="0.3">
      <c r="A125" s="1">
        <v>2.0499999999999998</v>
      </c>
      <c r="B125">
        <v>6.6322660446167001</v>
      </c>
      <c r="C125">
        <v>6.6275148391723597</v>
      </c>
      <c r="D125">
        <v>6.6386799812316903</v>
      </c>
      <c r="E125">
        <v>6.5831871032714799</v>
      </c>
      <c r="F125">
        <v>6.6776108741760298</v>
      </c>
      <c r="G125">
        <v>6.6924510002136204</v>
      </c>
    </row>
    <row r="126" spans="1:7" x14ac:dyDescent="0.3">
      <c r="A126" s="1">
        <v>2.0666666666666669</v>
      </c>
      <c r="B126">
        <v>6.6322660446167001</v>
      </c>
      <c r="C126">
        <v>6.6262321472168004</v>
      </c>
      <c r="D126">
        <v>6.6383938789367702</v>
      </c>
      <c r="E126">
        <v>6.5821962356567401</v>
      </c>
      <c r="F126">
        <v>6.6776108741760298</v>
      </c>
      <c r="G126">
        <v>6.6922130584716797</v>
      </c>
    </row>
    <row r="127" spans="1:7" x14ac:dyDescent="0.3">
      <c r="A127" s="1">
        <v>2.0833333333333335</v>
      </c>
      <c r="B127">
        <v>6.6319718360900897</v>
      </c>
      <c r="C127">
        <v>6.62520503997803</v>
      </c>
      <c r="D127">
        <v>6.6377677917480504</v>
      </c>
      <c r="E127">
        <v>6.5811529159545898</v>
      </c>
      <c r="F127">
        <v>6.6776108741760298</v>
      </c>
      <c r="G127">
        <v>6.6920828819274902</v>
      </c>
    </row>
    <row r="128" spans="1:7" x14ac:dyDescent="0.3">
      <c r="A128" s="1">
        <v>2.1</v>
      </c>
      <c r="B128">
        <v>6.6315259933471697</v>
      </c>
      <c r="C128">
        <v>6.6238718032836896</v>
      </c>
      <c r="D128">
        <v>6.6373109817504901</v>
      </c>
      <c r="E128">
        <v>6.5800580978393599</v>
      </c>
      <c r="F128">
        <v>6.6776108741760298</v>
      </c>
      <c r="G128">
        <v>6.6915612220764196</v>
      </c>
    </row>
    <row r="129" spans="1:7" x14ac:dyDescent="0.3">
      <c r="A129" s="1">
        <v>2.1166666666666667</v>
      </c>
      <c r="B129">
        <v>6.63134813308716</v>
      </c>
      <c r="C129">
        <v>6.6229338645935103</v>
      </c>
      <c r="D129">
        <v>6.6367812156677202</v>
      </c>
      <c r="E129">
        <v>6.5790982246398899</v>
      </c>
      <c r="F129">
        <v>6.6775708198547399</v>
      </c>
      <c r="G129">
        <v>6.6915612220764196</v>
      </c>
    </row>
    <row r="130" spans="1:7" x14ac:dyDescent="0.3">
      <c r="A130" s="1">
        <v>2.1333333333333333</v>
      </c>
      <c r="B130">
        <v>6.6310172080993697</v>
      </c>
      <c r="C130">
        <v>6.6216721534729004</v>
      </c>
      <c r="D130">
        <v>6.6361060142517099</v>
      </c>
      <c r="E130">
        <v>6.57759714126587</v>
      </c>
      <c r="F130">
        <v>6.6771211624145499</v>
      </c>
      <c r="G130">
        <v>6.6915612220764196</v>
      </c>
    </row>
    <row r="131" spans="1:7" x14ac:dyDescent="0.3">
      <c r="A131" s="1">
        <v>2.15</v>
      </c>
      <c r="B131">
        <v>6.6305718421936</v>
      </c>
      <c r="C131">
        <v>6.6206421852111799</v>
      </c>
      <c r="D131">
        <v>6.6348571777343803</v>
      </c>
      <c r="E131">
        <v>6.5761160850524902</v>
      </c>
      <c r="F131">
        <v>6.6766719818115199</v>
      </c>
      <c r="G131">
        <v>6.6915612220764196</v>
      </c>
    </row>
    <row r="132" spans="1:7" x14ac:dyDescent="0.3">
      <c r="A132" s="1">
        <v>2.1666666666666665</v>
      </c>
      <c r="B132">
        <v>6.63012599945068</v>
      </c>
      <c r="C132">
        <v>6.6193690299987802</v>
      </c>
      <c r="D132">
        <v>6.63364601135254</v>
      </c>
      <c r="E132">
        <v>6.5746297836303702</v>
      </c>
      <c r="F132">
        <v>6.6762228012084996</v>
      </c>
      <c r="G132">
        <v>6.6915721893310502</v>
      </c>
    </row>
    <row r="133" spans="1:7" x14ac:dyDescent="0.3">
      <c r="A133" s="1">
        <v>2.1833333333333331</v>
      </c>
      <c r="B133">
        <v>6.6296811103820801</v>
      </c>
      <c r="C133">
        <v>6.6183519363403303</v>
      </c>
      <c r="D133">
        <v>6.6326432228088397</v>
      </c>
      <c r="E133">
        <v>6.57330322265625</v>
      </c>
      <c r="F133">
        <v>6.6757731437683097</v>
      </c>
      <c r="G133">
        <v>6.6919260025024396</v>
      </c>
    </row>
    <row r="134" spans="1:7" x14ac:dyDescent="0.3">
      <c r="A134" s="1">
        <v>2.2000000000000002</v>
      </c>
      <c r="B134">
        <v>6.62908983230591</v>
      </c>
      <c r="C134">
        <v>6.6170592308044398</v>
      </c>
      <c r="D134">
        <v>6.6315031051635698</v>
      </c>
      <c r="E134">
        <v>6.5719962120056197</v>
      </c>
      <c r="F134">
        <v>6.6753640174865696</v>
      </c>
      <c r="G134">
        <v>6.6919260025024396</v>
      </c>
    </row>
    <row r="135" spans="1:7" x14ac:dyDescent="0.3">
      <c r="A135" s="1">
        <v>2.2166666666666668</v>
      </c>
      <c r="B135">
        <v>6.6283469200134304</v>
      </c>
      <c r="C135">
        <v>6.6159439086914098</v>
      </c>
      <c r="D135">
        <v>6.6304879188537598</v>
      </c>
      <c r="E135">
        <v>6.5708098411560103</v>
      </c>
      <c r="F135">
        <v>6.6753640174865696</v>
      </c>
      <c r="G135">
        <v>6.6919260025024396</v>
      </c>
    </row>
    <row r="136" spans="1:7" x14ac:dyDescent="0.3">
      <c r="A136" s="1">
        <v>2.2333333333333334</v>
      </c>
      <c r="B136">
        <v>6.6279020309448198</v>
      </c>
      <c r="C136">
        <v>6.6147527694702104</v>
      </c>
      <c r="D136">
        <v>6.6292061805725098</v>
      </c>
      <c r="E136">
        <v>6.56935787200928</v>
      </c>
      <c r="F136">
        <v>6.6752138137817401</v>
      </c>
      <c r="G136">
        <v>6.6919260025024396</v>
      </c>
    </row>
    <row r="137" spans="1:7" x14ac:dyDescent="0.3">
      <c r="A137" s="1">
        <v>2.25</v>
      </c>
      <c r="B137">
        <v>6.6274561882018999</v>
      </c>
      <c r="C137">
        <v>6.6138648986816397</v>
      </c>
      <c r="D137">
        <v>6.62791204452515</v>
      </c>
      <c r="E137">
        <v>6.5679750442504901</v>
      </c>
      <c r="F137">
        <v>6.67476511001587</v>
      </c>
      <c r="G137">
        <v>6.6919260025024396</v>
      </c>
    </row>
    <row r="138" spans="1:7" x14ac:dyDescent="0.3">
      <c r="A138" s="1">
        <v>2.2666666666666666</v>
      </c>
      <c r="B138">
        <v>6.6266441345214799</v>
      </c>
      <c r="C138">
        <v>6.6127228736877397</v>
      </c>
      <c r="D138">
        <v>6.6265230178832999</v>
      </c>
      <c r="E138">
        <v>6.5663099288940403</v>
      </c>
      <c r="F138">
        <v>6.6744651794433603</v>
      </c>
      <c r="G138">
        <v>6.6919260025024396</v>
      </c>
    </row>
    <row r="139" spans="1:7" x14ac:dyDescent="0.3">
      <c r="A139" s="1">
        <v>2.2833333333333332</v>
      </c>
      <c r="B139">
        <v>6.6260471343994096</v>
      </c>
      <c r="C139">
        <v>6.6118350028991699</v>
      </c>
      <c r="D139">
        <v>6.6248488426208496</v>
      </c>
      <c r="E139">
        <v>6.5645570755004901</v>
      </c>
      <c r="F139">
        <v>6.6740851402282697</v>
      </c>
      <c r="G139">
        <v>6.69219923019409</v>
      </c>
    </row>
    <row r="140" spans="1:7" x14ac:dyDescent="0.3">
      <c r="A140" s="1">
        <v>2.2999999999999998</v>
      </c>
      <c r="B140">
        <v>6.6255321502685502</v>
      </c>
      <c r="C140">
        <v>6.6106891632080096</v>
      </c>
      <c r="D140">
        <v>6.6230649948120099</v>
      </c>
      <c r="E140">
        <v>6.5629439353942898</v>
      </c>
      <c r="F140">
        <v>6.6736350059509304</v>
      </c>
      <c r="G140">
        <v>6.69219923019409</v>
      </c>
    </row>
    <row r="141" spans="1:7" x14ac:dyDescent="0.3">
      <c r="A141" s="1">
        <v>2.3166666666666669</v>
      </c>
      <c r="B141">
        <v>6.6250858306884801</v>
      </c>
      <c r="C141">
        <v>6.6093549728393599</v>
      </c>
      <c r="D141">
        <v>6.6216669082641602</v>
      </c>
      <c r="E141">
        <v>6.5615777969360396</v>
      </c>
      <c r="F141">
        <v>6.6733360290527299</v>
      </c>
      <c r="G141">
        <v>6.6923899650573704</v>
      </c>
    </row>
    <row r="142" spans="1:7" x14ac:dyDescent="0.3">
      <c r="A142" s="1">
        <v>2.3333333333333335</v>
      </c>
      <c r="B142">
        <v>6.6243610382080096</v>
      </c>
      <c r="C142">
        <v>6.6079010963439897</v>
      </c>
      <c r="D142">
        <v>6.6203880310058603</v>
      </c>
      <c r="E142">
        <v>6.5599608421325701</v>
      </c>
      <c r="F142">
        <v>6.6733360290527299</v>
      </c>
      <c r="G142">
        <v>6.69246578216553</v>
      </c>
    </row>
    <row r="143" spans="1:7" x14ac:dyDescent="0.3">
      <c r="A143" s="1">
        <v>2.35</v>
      </c>
      <c r="B143">
        <v>6.6238369941711399</v>
      </c>
      <c r="C143">
        <v>6.6068201065063503</v>
      </c>
      <c r="D143">
        <v>6.6189880371093803</v>
      </c>
      <c r="E143">
        <v>6.5585289001464799</v>
      </c>
      <c r="F143">
        <v>6.6731858253479004</v>
      </c>
      <c r="G143">
        <v>6.69246578216553</v>
      </c>
    </row>
    <row r="144" spans="1:7" x14ac:dyDescent="0.3">
      <c r="A144" s="1">
        <v>2.3666666666666667</v>
      </c>
      <c r="B144">
        <v>6.6235017776489302</v>
      </c>
      <c r="C144">
        <v>6.6054248809814498</v>
      </c>
      <c r="D144">
        <v>6.61773681640625</v>
      </c>
      <c r="E144">
        <v>6.5569109916687003</v>
      </c>
      <c r="F144">
        <v>6.6731162071228001</v>
      </c>
      <c r="G144">
        <v>6.6921930313110396</v>
      </c>
    </row>
    <row r="145" spans="1:7" x14ac:dyDescent="0.3">
      <c r="A145" s="1">
        <v>2.3833333333333333</v>
      </c>
      <c r="B145">
        <v>6.6235709190368697</v>
      </c>
      <c r="C145">
        <v>6.6041321754455602</v>
      </c>
      <c r="D145">
        <v>6.6166200637817401</v>
      </c>
      <c r="E145">
        <v>6.5548977851867702</v>
      </c>
      <c r="F145">
        <v>6.6731162071228001</v>
      </c>
      <c r="G145">
        <v>6.6921930313110396</v>
      </c>
    </row>
    <row r="146" spans="1:7" x14ac:dyDescent="0.3">
      <c r="A146" s="1">
        <v>2.4</v>
      </c>
      <c r="B146">
        <v>6.6235709190368697</v>
      </c>
      <c r="C146">
        <v>6.6029720306396502</v>
      </c>
      <c r="D146">
        <v>6.6152610778808603</v>
      </c>
      <c r="E146">
        <v>6.5533609390258798</v>
      </c>
      <c r="F146">
        <v>6.6731162071228001</v>
      </c>
      <c r="G146">
        <v>6.6920018196106001</v>
      </c>
    </row>
    <row r="147" spans="1:7" x14ac:dyDescent="0.3">
      <c r="A147" s="1">
        <v>2.4166666666666665</v>
      </c>
      <c r="B147">
        <v>6.6237201690673801</v>
      </c>
      <c r="C147">
        <v>6.6015491485595703</v>
      </c>
      <c r="D147">
        <v>6.6138010025024396</v>
      </c>
      <c r="E147">
        <v>6.5517148971557599</v>
      </c>
      <c r="F147">
        <v>6.6731162071228001</v>
      </c>
      <c r="G147">
        <v>6.6917772293090803</v>
      </c>
    </row>
    <row r="148" spans="1:7" x14ac:dyDescent="0.3">
      <c r="A148" s="1">
        <v>2.4333333333333331</v>
      </c>
      <c r="B148">
        <v>6.6237888336181596</v>
      </c>
      <c r="C148">
        <v>6.5994601249694798</v>
      </c>
      <c r="D148">
        <v>6.6120648384094203</v>
      </c>
      <c r="E148">
        <v>6.5498228073120099</v>
      </c>
      <c r="F148">
        <v>6.6731162071228001</v>
      </c>
      <c r="G148">
        <v>6.6916260719299299</v>
      </c>
    </row>
    <row r="149" spans="1:7" x14ac:dyDescent="0.3">
      <c r="A149" s="1">
        <v>2.4500000000000002</v>
      </c>
      <c r="B149">
        <v>6.62367820739746</v>
      </c>
      <c r="C149">
        <v>6.5973610877990696</v>
      </c>
      <c r="D149">
        <v>6.6102271080017099</v>
      </c>
      <c r="E149">
        <v>6.5480160713195801</v>
      </c>
      <c r="F149">
        <v>6.6731162071228001</v>
      </c>
      <c r="G149">
        <v>6.6917710304260298</v>
      </c>
    </row>
    <row r="150" spans="1:7" x14ac:dyDescent="0.3">
      <c r="A150" s="1">
        <v>2.4666666666666668</v>
      </c>
      <c r="B150">
        <v>6.6231789588928196</v>
      </c>
      <c r="C150">
        <v>6.5955448150634801</v>
      </c>
      <c r="D150">
        <v>6.6082510948181197</v>
      </c>
      <c r="E150">
        <v>6.5461230278015101</v>
      </c>
      <c r="F150">
        <v>6.6731162071228001</v>
      </c>
      <c r="G150">
        <v>6.6919589042663601</v>
      </c>
    </row>
    <row r="151" spans="1:7" x14ac:dyDescent="0.3">
      <c r="A151" s="1">
        <v>2.4833333333333334</v>
      </c>
      <c r="B151">
        <v>6.6226639747619602</v>
      </c>
      <c r="C151">
        <v>6.59368896484375</v>
      </c>
      <c r="D151">
        <v>6.6063518524169904</v>
      </c>
      <c r="E151">
        <v>6.5438170433044398</v>
      </c>
      <c r="F151">
        <v>6.6731162071228001</v>
      </c>
      <c r="G151">
        <v>6.6921010017395002</v>
      </c>
    </row>
    <row r="152" spans="1:7" x14ac:dyDescent="0.3">
      <c r="A152" s="1">
        <v>2.5</v>
      </c>
      <c r="B152">
        <v>6.6219639778137198</v>
      </c>
      <c r="C152">
        <v>6.5921258926391602</v>
      </c>
      <c r="D152">
        <v>6.6044120788574201</v>
      </c>
      <c r="E152">
        <v>6.5416951179504403</v>
      </c>
      <c r="F152">
        <v>6.6731162071228001</v>
      </c>
      <c r="G152">
        <v>6.6922488212585396</v>
      </c>
    </row>
    <row r="153" spans="1:7" x14ac:dyDescent="0.3">
      <c r="A153" s="1">
        <v>2.5166666666666666</v>
      </c>
      <c r="B153">
        <v>6.6214499473571804</v>
      </c>
      <c r="C153">
        <v>6.5909409523010298</v>
      </c>
      <c r="D153">
        <v>6.6026182174682599</v>
      </c>
      <c r="E153">
        <v>6.5399618148803702</v>
      </c>
      <c r="F153">
        <v>6.6731162071228001</v>
      </c>
      <c r="G153">
        <v>6.6923999786376998</v>
      </c>
    </row>
    <row r="154" spans="1:7" x14ac:dyDescent="0.3">
      <c r="A154" s="1">
        <v>2.5333333333333332</v>
      </c>
      <c r="B154">
        <v>6.6209449768066397</v>
      </c>
      <c r="C154">
        <v>6.5895581245422399</v>
      </c>
      <c r="D154">
        <v>6.6011109352111799</v>
      </c>
      <c r="E154">
        <v>6.5380210876464799</v>
      </c>
      <c r="F154">
        <v>6.6728401184081996</v>
      </c>
      <c r="G154">
        <v>6.6924238204956099</v>
      </c>
    </row>
    <row r="155" spans="1:7" x14ac:dyDescent="0.3">
      <c r="A155" s="1">
        <v>2.5499999999999998</v>
      </c>
      <c r="B155">
        <v>6.6204538345336896</v>
      </c>
      <c r="C155">
        <v>6.5880370140075701</v>
      </c>
      <c r="D155">
        <v>6.59960985183716</v>
      </c>
      <c r="E155">
        <v>6.5362601280212402</v>
      </c>
      <c r="F155">
        <v>6.6725411415100098</v>
      </c>
      <c r="G155">
        <v>6.6926808357238796</v>
      </c>
    </row>
    <row r="156" spans="1:7" x14ac:dyDescent="0.3">
      <c r="A156" s="1">
        <v>2.5666666666666669</v>
      </c>
      <c r="B156">
        <v>6.6198310852050799</v>
      </c>
      <c r="C156">
        <v>6.5863108634948704</v>
      </c>
      <c r="D156">
        <v>6.5978541374206499</v>
      </c>
      <c r="E156">
        <v>6.5342769622802699</v>
      </c>
      <c r="F156">
        <v>6.6721839904785201</v>
      </c>
      <c r="G156">
        <v>6.69280910491943</v>
      </c>
    </row>
    <row r="157" spans="1:7" x14ac:dyDescent="0.3">
      <c r="A157" s="1">
        <v>2.5833333333333335</v>
      </c>
      <c r="B157">
        <v>6.6193261146545401</v>
      </c>
      <c r="C157">
        <v>6.5844421386718803</v>
      </c>
      <c r="D157">
        <v>6.5963230133056596</v>
      </c>
      <c r="E157">
        <v>6.5319719314575204</v>
      </c>
      <c r="F157">
        <v>6.67185401916504</v>
      </c>
      <c r="G157">
        <v>6.6932539939880398</v>
      </c>
    </row>
    <row r="158" spans="1:7" x14ac:dyDescent="0.3">
      <c r="A158" s="1">
        <v>2.6</v>
      </c>
      <c r="B158">
        <v>6.6188502311706499</v>
      </c>
      <c r="C158">
        <v>6.5825181007385298</v>
      </c>
      <c r="D158">
        <v>6.5949010848998997</v>
      </c>
      <c r="E158">
        <v>6.5292501449584996</v>
      </c>
      <c r="F158">
        <v>6.6715250015258798</v>
      </c>
      <c r="G158">
        <v>6.6934061050415004</v>
      </c>
    </row>
    <row r="159" spans="1:7" x14ac:dyDescent="0.3">
      <c r="A159" s="1">
        <v>2.6166666666666667</v>
      </c>
      <c r="B159">
        <v>6.6183228492736799</v>
      </c>
      <c r="C159">
        <v>6.5809288024902299</v>
      </c>
      <c r="D159">
        <v>6.5932641029357901</v>
      </c>
      <c r="E159">
        <v>6.5267839431762704</v>
      </c>
      <c r="F159">
        <v>6.6713500022888201</v>
      </c>
      <c r="G159">
        <v>6.69352102279663</v>
      </c>
    </row>
    <row r="160" spans="1:7" x14ac:dyDescent="0.3">
      <c r="A160" s="1">
        <v>2.6333333333333333</v>
      </c>
      <c r="B160">
        <v>6.6176500320434597</v>
      </c>
      <c r="C160">
        <v>6.5789561271667498</v>
      </c>
      <c r="D160">
        <v>6.5917119979858398</v>
      </c>
      <c r="E160">
        <v>6.5245199203491202</v>
      </c>
      <c r="F160">
        <v>6.6711997985839799</v>
      </c>
      <c r="G160">
        <v>6.69307613372803</v>
      </c>
    </row>
    <row r="161" spans="1:7" x14ac:dyDescent="0.3">
      <c r="A161" s="1">
        <v>2.65</v>
      </c>
      <c r="B161">
        <v>6.6170058250427202</v>
      </c>
      <c r="C161">
        <v>6.57716608047485</v>
      </c>
      <c r="D161">
        <v>6.5900759696960396</v>
      </c>
      <c r="E161">
        <v>6.5223670005798304</v>
      </c>
      <c r="F161">
        <v>6.6711077690124503</v>
      </c>
      <c r="G161">
        <v>6.6932091712951696</v>
      </c>
    </row>
    <row r="162" spans="1:7" x14ac:dyDescent="0.3">
      <c r="A162" s="1">
        <v>2.6666666666666665</v>
      </c>
      <c r="B162">
        <v>6.6165599822998002</v>
      </c>
      <c r="C162">
        <v>6.5751881599426296</v>
      </c>
      <c r="D162">
        <v>6.5882549285888699</v>
      </c>
      <c r="E162">
        <v>6.5202360153198198</v>
      </c>
      <c r="F162">
        <v>6.6709890365600604</v>
      </c>
      <c r="G162">
        <v>6.6930251121520996</v>
      </c>
    </row>
    <row r="163" spans="1:7" x14ac:dyDescent="0.3">
      <c r="A163" s="1">
        <v>2.6833333333333331</v>
      </c>
      <c r="B163">
        <v>6.6159009933471697</v>
      </c>
      <c r="C163">
        <v>6.57301902770996</v>
      </c>
      <c r="D163">
        <v>6.5860710144043004</v>
      </c>
      <c r="E163">
        <v>6.5180377960205096</v>
      </c>
      <c r="F163">
        <v>6.6708679199218803</v>
      </c>
      <c r="G163">
        <v>6.6929488182067898</v>
      </c>
    </row>
    <row r="164" spans="1:7" x14ac:dyDescent="0.3">
      <c r="A164" s="1">
        <v>2.7</v>
      </c>
      <c r="B164">
        <v>6.61515188217163</v>
      </c>
      <c r="C164">
        <v>6.5707478523254403</v>
      </c>
      <c r="D164">
        <v>6.5837121009826696</v>
      </c>
      <c r="E164">
        <v>6.5156898498535201</v>
      </c>
      <c r="F164">
        <v>6.6708679199218803</v>
      </c>
      <c r="G164">
        <v>6.6928777694702104</v>
      </c>
    </row>
    <row r="165" spans="1:7" x14ac:dyDescent="0.3">
      <c r="A165" s="1">
        <v>2.7166666666666668</v>
      </c>
      <c r="B165">
        <v>6.6145877838134801</v>
      </c>
      <c r="C165">
        <v>6.5689511299133301</v>
      </c>
      <c r="D165">
        <v>6.5812959671020499</v>
      </c>
      <c r="E165">
        <v>6.5130929946899396</v>
      </c>
      <c r="F165">
        <v>6.6708679199218803</v>
      </c>
      <c r="G165">
        <v>6.69315385818481</v>
      </c>
    </row>
    <row r="166" spans="1:7" x14ac:dyDescent="0.3">
      <c r="A166" s="1">
        <v>2.7333333333333334</v>
      </c>
      <c r="B166">
        <v>6.6139698028564498</v>
      </c>
      <c r="C166">
        <v>6.5670528411865199</v>
      </c>
      <c r="D166">
        <v>6.5790491104126003</v>
      </c>
      <c r="E166">
        <v>6.5105237960815403</v>
      </c>
      <c r="F166">
        <v>6.6708679199218803</v>
      </c>
      <c r="G166">
        <v>6.6931958198547399</v>
      </c>
    </row>
    <row r="167" spans="1:7" x14ac:dyDescent="0.3">
      <c r="A167" s="1">
        <v>2.75</v>
      </c>
      <c r="B167">
        <v>6.6132612228393599</v>
      </c>
      <c r="C167">
        <v>6.5652332305908203</v>
      </c>
      <c r="D167">
        <v>6.5767750740051296</v>
      </c>
      <c r="E167">
        <v>6.5080699920654297</v>
      </c>
      <c r="F167">
        <v>6.6708679199218803</v>
      </c>
      <c r="G167">
        <v>6.69338083267212</v>
      </c>
    </row>
    <row r="168" spans="1:7" x14ac:dyDescent="0.3">
      <c r="A168" s="1">
        <v>2.7666666666666666</v>
      </c>
      <c r="B168">
        <v>6.6126132011413601</v>
      </c>
      <c r="C168">
        <v>6.5631961822509801</v>
      </c>
      <c r="D168">
        <v>6.5747528076171902</v>
      </c>
      <c r="E168">
        <v>6.5059628486633301</v>
      </c>
      <c r="F168">
        <v>6.6708679199218803</v>
      </c>
      <c r="G168">
        <v>6.6937499046325701</v>
      </c>
    </row>
    <row r="169" spans="1:7" x14ac:dyDescent="0.3">
      <c r="A169" s="1">
        <v>2.7833333333333332</v>
      </c>
      <c r="B169">
        <v>6.6121678352356001</v>
      </c>
      <c r="C169">
        <v>6.5610651969909703</v>
      </c>
      <c r="D169">
        <v>6.5732932090759304</v>
      </c>
      <c r="E169">
        <v>6.5035557746887198</v>
      </c>
      <c r="F169">
        <v>6.6708679199218803</v>
      </c>
      <c r="G169">
        <v>6.6939830780029297</v>
      </c>
    </row>
    <row r="170" spans="1:7" x14ac:dyDescent="0.3">
      <c r="A170" s="1">
        <v>2.8</v>
      </c>
      <c r="B170">
        <v>6.6117219924926802</v>
      </c>
      <c r="C170">
        <v>6.5584921836853001</v>
      </c>
      <c r="D170">
        <v>6.5717868804931596</v>
      </c>
      <c r="E170">
        <v>6.5009169578552202</v>
      </c>
      <c r="F170">
        <v>6.6708679199218803</v>
      </c>
      <c r="G170">
        <v>6.69415283203125</v>
      </c>
    </row>
    <row r="171" spans="1:7" x14ac:dyDescent="0.3">
      <c r="A171" s="1">
        <v>2.8166666666666669</v>
      </c>
      <c r="B171">
        <v>6.6114487648010298</v>
      </c>
      <c r="C171">
        <v>6.5558562278747603</v>
      </c>
      <c r="D171">
        <v>6.5697760581970197</v>
      </c>
      <c r="E171">
        <v>6.4980440139770499</v>
      </c>
      <c r="F171">
        <v>6.6707668304443404</v>
      </c>
      <c r="G171">
        <v>6.69415283203125</v>
      </c>
    </row>
    <row r="172" spans="1:7" x14ac:dyDescent="0.3">
      <c r="A172" s="1">
        <v>2.8333333333333335</v>
      </c>
      <c r="B172">
        <v>6.6109728813171396</v>
      </c>
      <c r="C172">
        <v>6.5530819892883301</v>
      </c>
      <c r="D172">
        <v>6.5676960945129403</v>
      </c>
      <c r="E172">
        <v>6.4951229095459002</v>
      </c>
      <c r="F172">
        <v>6.6703190803527797</v>
      </c>
      <c r="G172">
        <v>6.69415283203125</v>
      </c>
    </row>
    <row r="173" spans="1:7" x14ac:dyDescent="0.3">
      <c r="A173" s="1">
        <v>2.85</v>
      </c>
      <c r="B173">
        <v>6.6105279922485396</v>
      </c>
      <c r="C173">
        <v>6.5505838394165004</v>
      </c>
      <c r="D173">
        <v>6.5655970573425302</v>
      </c>
      <c r="E173">
        <v>6.4918479919433603</v>
      </c>
      <c r="F173">
        <v>6.6698698997497603</v>
      </c>
      <c r="G173">
        <v>6.69415283203125</v>
      </c>
    </row>
    <row r="174" spans="1:7" x14ac:dyDescent="0.3">
      <c r="A174" s="1">
        <v>2.8666666666666667</v>
      </c>
      <c r="B174">
        <v>6.6100821495056197</v>
      </c>
      <c r="C174">
        <v>6.5478529930114702</v>
      </c>
      <c r="D174">
        <v>6.5629730224609402</v>
      </c>
      <c r="E174">
        <v>6.4889569282531703</v>
      </c>
      <c r="F174">
        <v>6.6694221496581996</v>
      </c>
      <c r="G174">
        <v>6.69415283203125</v>
      </c>
    </row>
    <row r="175" spans="1:7" x14ac:dyDescent="0.3">
      <c r="A175" s="1">
        <v>2.8833333333333333</v>
      </c>
      <c r="B175">
        <v>6.6096358299255398</v>
      </c>
      <c r="C175">
        <v>6.5452561378479004</v>
      </c>
      <c r="D175">
        <v>6.5603079795837402</v>
      </c>
      <c r="E175">
        <v>6.4863262176513699</v>
      </c>
      <c r="F175">
        <v>6.6689739227294904</v>
      </c>
      <c r="G175">
        <v>6.69415283203125</v>
      </c>
    </row>
    <row r="176" spans="1:7" x14ac:dyDescent="0.3">
      <c r="A176" s="1">
        <v>2.9</v>
      </c>
      <c r="B176">
        <v>6.6091899871826199</v>
      </c>
      <c r="C176">
        <v>6.54274702072144</v>
      </c>
      <c r="D176">
        <v>6.5576739311218297</v>
      </c>
      <c r="E176">
        <v>6.4836988449096697</v>
      </c>
      <c r="F176">
        <v>6.6686267852783203</v>
      </c>
      <c r="G176">
        <v>6.69415283203125</v>
      </c>
    </row>
    <row r="177" spans="1:7" x14ac:dyDescent="0.3">
      <c r="A177" s="1">
        <v>2.9166666666666665</v>
      </c>
      <c r="B177">
        <v>6.6086349487304696</v>
      </c>
      <c r="C177">
        <v>6.5405149459838903</v>
      </c>
      <c r="D177">
        <v>6.5552721023559597</v>
      </c>
      <c r="E177">
        <v>6.4808368682861301</v>
      </c>
      <c r="F177">
        <v>6.6686267852783203</v>
      </c>
      <c r="G177">
        <v>6.6943478584289604</v>
      </c>
    </row>
    <row r="178" spans="1:7" x14ac:dyDescent="0.3">
      <c r="A178" s="1">
        <v>2.9333333333333331</v>
      </c>
      <c r="B178">
        <v>6.6081900596618697</v>
      </c>
      <c r="C178">
        <v>6.5380778312683097</v>
      </c>
      <c r="D178">
        <v>6.5526027679443404</v>
      </c>
      <c r="E178">
        <v>6.47800493240356</v>
      </c>
      <c r="F178">
        <v>6.6683368682861301</v>
      </c>
      <c r="G178">
        <v>6.6945872306823704</v>
      </c>
    </row>
    <row r="179" spans="1:7" x14ac:dyDescent="0.3">
      <c r="A179" s="1">
        <v>2.95</v>
      </c>
      <c r="B179">
        <v>6.6077451705932599</v>
      </c>
      <c r="C179">
        <v>6.5358538627624503</v>
      </c>
      <c r="D179">
        <v>6.55010890960693</v>
      </c>
      <c r="E179">
        <v>6.4747858047485396</v>
      </c>
      <c r="F179">
        <v>6.6678881645202601</v>
      </c>
      <c r="G179">
        <v>6.6946229934692401</v>
      </c>
    </row>
    <row r="180" spans="1:7" x14ac:dyDescent="0.3">
      <c r="A180" s="1">
        <v>2.9666666666666668</v>
      </c>
      <c r="B180">
        <v>6.60729885101318</v>
      </c>
      <c r="C180">
        <v>6.5334239006042498</v>
      </c>
      <c r="D180">
        <v>6.5474820137023899</v>
      </c>
      <c r="E180">
        <v>6.4712758064270002</v>
      </c>
      <c r="F180">
        <v>6.6674389839172399</v>
      </c>
      <c r="G180">
        <v>6.69506788253784</v>
      </c>
    </row>
    <row r="181" spans="1:7" x14ac:dyDescent="0.3">
      <c r="A181" s="1">
        <v>2.9833333333333334</v>
      </c>
      <c r="B181">
        <v>6.6064181327819798</v>
      </c>
      <c r="C181">
        <v>6.5311179161071804</v>
      </c>
      <c r="D181">
        <v>6.54522609710693</v>
      </c>
      <c r="E181">
        <v>6.4676818847656303</v>
      </c>
      <c r="F181">
        <v>6.6669898033142099</v>
      </c>
      <c r="G181">
        <v>6.6955127716064498</v>
      </c>
    </row>
    <row r="182" spans="1:7" x14ac:dyDescent="0.3">
      <c r="A182" s="1">
        <v>3</v>
      </c>
      <c r="B182">
        <v>6.6059989929199201</v>
      </c>
      <c r="C182">
        <v>6.5285749435424796</v>
      </c>
      <c r="D182">
        <v>6.5427551269531303</v>
      </c>
      <c r="E182">
        <v>6.4647169113159197</v>
      </c>
      <c r="F182">
        <v>6.6665410995483398</v>
      </c>
      <c r="G182">
        <v>6.6954908370971697</v>
      </c>
    </row>
    <row r="183" spans="1:7" x14ac:dyDescent="0.3">
      <c r="A183" s="1">
        <v>3.0166666666666666</v>
      </c>
      <c r="B183">
        <v>6.6055541038513201</v>
      </c>
      <c r="C183">
        <v>6.52628517150879</v>
      </c>
      <c r="D183">
        <v>6.5403590202331499</v>
      </c>
      <c r="E183">
        <v>6.4615888595581099</v>
      </c>
      <c r="F183">
        <v>6.66638088226318</v>
      </c>
      <c r="G183">
        <v>6.69525194168091</v>
      </c>
    </row>
    <row r="184" spans="1:7" x14ac:dyDescent="0.3">
      <c r="A184" s="1">
        <v>3.0333333333333332</v>
      </c>
      <c r="B184">
        <v>6.6050038337707502</v>
      </c>
      <c r="C184">
        <v>6.5233302116393999</v>
      </c>
      <c r="D184">
        <v>6.5379209518432599</v>
      </c>
      <c r="E184">
        <v>6.4584980010986301</v>
      </c>
      <c r="F184">
        <v>6.6661419868469203</v>
      </c>
      <c r="G184">
        <v>6.6955032348632804</v>
      </c>
    </row>
    <row r="185" spans="1:7" x14ac:dyDescent="0.3">
      <c r="A185" s="1">
        <v>3.05</v>
      </c>
      <c r="B185">
        <v>6.6042189598083496</v>
      </c>
      <c r="C185">
        <v>6.5202221870422399</v>
      </c>
      <c r="D185">
        <v>6.53554487228394</v>
      </c>
      <c r="E185">
        <v>6.4555511474609402</v>
      </c>
      <c r="F185">
        <v>6.6656918525695801</v>
      </c>
      <c r="G185">
        <v>6.6955032348632804</v>
      </c>
    </row>
    <row r="186" spans="1:7" x14ac:dyDescent="0.3">
      <c r="A186" s="1">
        <v>3.0666666666666669</v>
      </c>
      <c r="B186">
        <v>6.6037340164184597</v>
      </c>
      <c r="C186">
        <v>6.5167531967163104</v>
      </c>
      <c r="D186">
        <v>6.5327210426330602</v>
      </c>
      <c r="E186">
        <v>6.4522390365600604</v>
      </c>
      <c r="F186">
        <v>6.66524314880371</v>
      </c>
      <c r="G186">
        <v>6.6955032348632804</v>
      </c>
    </row>
    <row r="187" spans="1:7" x14ac:dyDescent="0.3">
      <c r="A187" s="1">
        <v>3.0833333333333335</v>
      </c>
      <c r="B187">
        <v>6.6031298637390101</v>
      </c>
      <c r="C187">
        <v>6.5133237838745099</v>
      </c>
      <c r="D187">
        <v>6.5297951698303196</v>
      </c>
      <c r="E187">
        <v>6.4484000205993697</v>
      </c>
      <c r="F187">
        <v>6.6647930145263699</v>
      </c>
      <c r="G187">
        <v>6.6957759857177699</v>
      </c>
    </row>
    <row r="188" spans="1:7" x14ac:dyDescent="0.3">
      <c r="A188" s="1">
        <v>3.1</v>
      </c>
      <c r="B188">
        <v>6.6026840209960902</v>
      </c>
      <c r="C188">
        <v>6.5094299316406303</v>
      </c>
      <c r="D188">
        <v>6.5266160964965803</v>
      </c>
      <c r="E188">
        <v>6.4444780349731401</v>
      </c>
      <c r="F188">
        <v>6.6643428802490199</v>
      </c>
      <c r="G188">
        <v>6.6962208747863796</v>
      </c>
    </row>
    <row r="189" spans="1:7" x14ac:dyDescent="0.3">
      <c r="A189" s="1">
        <v>3.1166666666666667</v>
      </c>
      <c r="B189">
        <v>6.60190677642822</v>
      </c>
      <c r="C189">
        <v>6.5061202049255398</v>
      </c>
      <c r="D189">
        <v>6.5235018730163601</v>
      </c>
      <c r="E189">
        <v>6.4406619071960396</v>
      </c>
      <c r="F189">
        <v>6.6641340255737296</v>
      </c>
      <c r="G189">
        <v>6.6963801383972203</v>
      </c>
    </row>
    <row r="190" spans="1:7" x14ac:dyDescent="0.3">
      <c r="A190" s="1">
        <v>3.1333333333333333</v>
      </c>
      <c r="B190">
        <v>6.6013550758361799</v>
      </c>
      <c r="C190">
        <v>6.5033760070800799</v>
      </c>
      <c r="D190">
        <v>6.5202960968017596</v>
      </c>
      <c r="E190">
        <v>6.4369888305664098</v>
      </c>
      <c r="F190">
        <v>6.6641340255737296</v>
      </c>
      <c r="G190">
        <v>6.6963801383972203</v>
      </c>
    </row>
    <row r="191" spans="1:7" x14ac:dyDescent="0.3">
      <c r="A191" s="1">
        <v>3.15</v>
      </c>
      <c r="B191">
        <v>6.6009387969970703</v>
      </c>
      <c r="C191">
        <v>6.50067090988159</v>
      </c>
      <c r="D191">
        <v>6.5174970626831099</v>
      </c>
      <c r="E191">
        <v>6.4338030815124503</v>
      </c>
      <c r="F191">
        <v>6.6641340255737296</v>
      </c>
      <c r="G191">
        <v>6.6961688995361301</v>
      </c>
    </row>
    <row r="192" spans="1:7" x14ac:dyDescent="0.3">
      <c r="A192" s="1">
        <v>3.1666666666666665</v>
      </c>
      <c r="B192">
        <v>6.6005830764770499</v>
      </c>
      <c r="C192">
        <v>6.49759817123413</v>
      </c>
      <c r="D192">
        <v>6.51448678970337</v>
      </c>
      <c r="E192">
        <v>6.43044090270996</v>
      </c>
      <c r="F192">
        <v>6.6641340255737296</v>
      </c>
      <c r="G192">
        <v>6.6957240104675302</v>
      </c>
    </row>
    <row r="193" spans="1:7" x14ac:dyDescent="0.3">
      <c r="A193" s="1">
        <v>3.1833333333333331</v>
      </c>
      <c r="B193">
        <v>6.6001381874084499</v>
      </c>
      <c r="C193">
        <v>6.49469089508057</v>
      </c>
      <c r="D193">
        <v>6.5112709999084499</v>
      </c>
      <c r="E193">
        <v>6.42696189880371</v>
      </c>
      <c r="F193">
        <v>6.66398000717163</v>
      </c>
      <c r="G193">
        <v>6.6954150199890101</v>
      </c>
    </row>
    <row r="194" spans="1:7" x14ac:dyDescent="0.3">
      <c r="A194" s="1">
        <v>3.2</v>
      </c>
      <c r="B194">
        <v>6.5997219085693404</v>
      </c>
      <c r="C194">
        <v>6.4917330741882298</v>
      </c>
      <c r="D194">
        <v>6.5080637931823704</v>
      </c>
      <c r="E194">
        <v>6.4233169555664098</v>
      </c>
      <c r="F194">
        <v>6.6635308265686</v>
      </c>
      <c r="G194">
        <v>6.69539594650269</v>
      </c>
    </row>
    <row r="195" spans="1:7" x14ac:dyDescent="0.3">
      <c r="A195" s="1">
        <v>3.2166666666666668</v>
      </c>
      <c r="B195">
        <v>6.5990791320800799</v>
      </c>
      <c r="C195">
        <v>6.4882969856262198</v>
      </c>
      <c r="D195">
        <v>6.5047760009765598</v>
      </c>
      <c r="E195">
        <v>6.4192790985107404</v>
      </c>
      <c r="F195">
        <v>6.6630811691284197</v>
      </c>
      <c r="G195">
        <v>6.6949510574340803</v>
      </c>
    </row>
    <row r="196" spans="1:7" x14ac:dyDescent="0.3">
      <c r="A196" s="1">
        <v>3.2333333333333334</v>
      </c>
      <c r="B196">
        <v>6.5986328125</v>
      </c>
      <c r="C196">
        <v>6.4845061302185103</v>
      </c>
      <c r="D196">
        <v>6.5013070106506303</v>
      </c>
      <c r="E196">
        <v>6.4150547981262198</v>
      </c>
      <c r="F196">
        <v>6.6626319885253897</v>
      </c>
      <c r="G196">
        <v>6.6950440406799299</v>
      </c>
    </row>
    <row r="197" spans="1:7" x14ac:dyDescent="0.3">
      <c r="A197" s="1">
        <v>3.25</v>
      </c>
      <c r="B197">
        <v>6.5979647636413601</v>
      </c>
      <c r="C197">
        <v>6.4808001518249503</v>
      </c>
      <c r="D197">
        <v>6.4979920387268102</v>
      </c>
      <c r="E197">
        <v>6.4104189872741699</v>
      </c>
      <c r="F197">
        <v>6.6621718406677202</v>
      </c>
      <c r="G197">
        <v>6.6954889297485396</v>
      </c>
    </row>
    <row r="198" spans="1:7" x14ac:dyDescent="0.3">
      <c r="A198" s="1">
        <v>3.2666666666666666</v>
      </c>
      <c r="B198">
        <v>6.5970740318298304</v>
      </c>
      <c r="C198">
        <v>6.4767532348632804</v>
      </c>
      <c r="D198">
        <v>6.4949369430542001</v>
      </c>
      <c r="E198">
        <v>6.4061279296875</v>
      </c>
      <c r="F198">
        <v>6.6614270210266104</v>
      </c>
      <c r="G198">
        <v>6.6957969665527299</v>
      </c>
    </row>
    <row r="199" spans="1:7" x14ac:dyDescent="0.3">
      <c r="A199" s="1">
        <v>3.2833333333333332</v>
      </c>
      <c r="B199">
        <v>6.5965881347656303</v>
      </c>
      <c r="C199">
        <v>6.47273921966553</v>
      </c>
      <c r="D199">
        <v>6.49172115325928</v>
      </c>
      <c r="E199">
        <v>6.4014549255371103</v>
      </c>
      <c r="F199">
        <v>6.6609768867492702</v>
      </c>
      <c r="G199">
        <v>6.6958169937133798</v>
      </c>
    </row>
    <row r="200" spans="1:7" x14ac:dyDescent="0.3">
      <c r="A200" s="1">
        <v>3.3</v>
      </c>
      <c r="B200">
        <v>6.5963411331176802</v>
      </c>
      <c r="C200">
        <v>6.46858882904053</v>
      </c>
      <c r="D200">
        <v>6.4884238243103001</v>
      </c>
      <c r="E200">
        <v>6.3965377807617196</v>
      </c>
      <c r="F200">
        <v>6.6605281829834002</v>
      </c>
      <c r="G200">
        <v>6.6962628364562997</v>
      </c>
    </row>
    <row r="201" spans="1:7" x14ac:dyDescent="0.3">
      <c r="A201" s="1">
        <v>3.3166666666666669</v>
      </c>
      <c r="B201">
        <v>6.59552001953125</v>
      </c>
      <c r="C201">
        <v>6.4644441604614302</v>
      </c>
      <c r="D201">
        <v>6.4851160049438503</v>
      </c>
      <c r="E201">
        <v>6.39178419113159</v>
      </c>
      <c r="F201">
        <v>6.6600790023803702</v>
      </c>
      <c r="G201">
        <v>6.6963801383972203</v>
      </c>
    </row>
    <row r="202" spans="1:7" x14ac:dyDescent="0.3">
      <c r="A202" s="1">
        <v>3.3333333333333335</v>
      </c>
      <c r="B202">
        <v>6.5948519706726101</v>
      </c>
      <c r="C202">
        <v>6.4602952003479004</v>
      </c>
      <c r="D202">
        <v>6.4817872047424299</v>
      </c>
      <c r="E202">
        <v>6.3875050544738796</v>
      </c>
      <c r="F202">
        <v>6.6595010757446298</v>
      </c>
      <c r="G202">
        <v>6.6963801383972203</v>
      </c>
    </row>
    <row r="203" spans="1:7" x14ac:dyDescent="0.3">
      <c r="A203" s="1">
        <v>3.35</v>
      </c>
      <c r="B203">
        <v>6.5944061279296902</v>
      </c>
      <c r="C203">
        <v>6.45654392242432</v>
      </c>
      <c r="D203">
        <v>6.4786438941955602</v>
      </c>
      <c r="E203">
        <v>6.38285207748413</v>
      </c>
      <c r="F203">
        <v>6.6590518951415998</v>
      </c>
      <c r="G203">
        <v>6.6963801383972203</v>
      </c>
    </row>
    <row r="204" spans="1:7" x14ac:dyDescent="0.3">
      <c r="A204" s="1">
        <v>3.3666666666666667</v>
      </c>
      <c r="B204">
        <v>6.5937528610229501</v>
      </c>
      <c r="C204">
        <v>6.4525961875915501</v>
      </c>
      <c r="D204">
        <v>6.47532415390015</v>
      </c>
      <c r="E204">
        <v>6.3784351348876998</v>
      </c>
      <c r="F204">
        <v>6.6586041450500497</v>
      </c>
      <c r="G204">
        <v>6.6963801383972203</v>
      </c>
    </row>
    <row r="205" spans="1:7" x14ac:dyDescent="0.3">
      <c r="A205" s="1">
        <v>3.3833333333333333</v>
      </c>
      <c r="B205">
        <v>6.5929808616638201</v>
      </c>
      <c r="C205">
        <v>6.4488101005554199</v>
      </c>
      <c r="D205">
        <v>6.4719738960266104</v>
      </c>
      <c r="E205">
        <v>6.3739771842956499</v>
      </c>
      <c r="F205">
        <v>6.6581549644470197</v>
      </c>
      <c r="G205">
        <v>6.6963801383972203</v>
      </c>
    </row>
    <row r="206" spans="1:7" x14ac:dyDescent="0.3">
      <c r="A206" s="1">
        <v>3.4</v>
      </c>
      <c r="B206">
        <v>6.5925741195678702</v>
      </c>
      <c r="C206">
        <v>6.4452857971191397</v>
      </c>
      <c r="D206">
        <v>6.4687218666076696</v>
      </c>
      <c r="E206">
        <v>6.3690671920776403</v>
      </c>
      <c r="F206">
        <v>6.6575961112976101</v>
      </c>
      <c r="G206">
        <v>6.6963801383972203</v>
      </c>
    </row>
    <row r="207" spans="1:7" x14ac:dyDescent="0.3">
      <c r="A207" s="1">
        <v>3.4166666666666665</v>
      </c>
      <c r="B207">
        <v>6.5920867919921902</v>
      </c>
      <c r="C207">
        <v>6.4416618347168004</v>
      </c>
      <c r="D207">
        <v>6.4652757644653303</v>
      </c>
      <c r="E207">
        <v>6.36403608322144</v>
      </c>
      <c r="F207">
        <v>6.6539230346679696</v>
      </c>
      <c r="G207">
        <v>6.6963801383972203</v>
      </c>
    </row>
    <row r="208" spans="1:7" x14ac:dyDescent="0.3">
      <c r="A208" s="1">
        <v>3.4333333333333331</v>
      </c>
      <c r="B208">
        <v>6.5913839340209996</v>
      </c>
      <c r="C208">
        <v>6.4376978874206499</v>
      </c>
      <c r="D208">
        <v>6.4620289802551296</v>
      </c>
      <c r="E208">
        <v>6.3589801788330096</v>
      </c>
      <c r="F208">
        <v>6.65033006668091</v>
      </c>
      <c r="G208">
        <v>6.6963801383972203</v>
      </c>
    </row>
    <row r="209" spans="1:7" x14ac:dyDescent="0.3">
      <c r="A209" s="1">
        <v>3.45</v>
      </c>
      <c r="B209">
        <v>6.5907897949218803</v>
      </c>
      <c r="C209">
        <v>6.4335970878601101</v>
      </c>
      <c r="D209">
        <v>6.4587931632995597</v>
      </c>
      <c r="E209">
        <v>6.35404396057129</v>
      </c>
      <c r="F209">
        <v>6.6470661163330096</v>
      </c>
      <c r="G209">
        <v>6.6963801383972203</v>
      </c>
    </row>
    <row r="210" spans="1:7" x14ac:dyDescent="0.3">
      <c r="A210" s="1">
        <v>3.4666666666666668</v>
      </c>
      <c r="B210">
        <v>6.5902252197265598</v>
      </c>
      <c r="C210">
        <v>6.4290452003479004</v>
      </c>
      <c r="D210">
        <v>6.4555921554565403</v>
      </c>
      <c r="E210">
        <v>6.3493461608886701</v>
      </c>
      <c r="F210">
        <v>6.64392185211182</v>
      </c>
      <c r="G210">
        <v>6.6964488029479998</v>
      </c>
    </row>
    <row r="211" spans="1:7" x14ac:dyDescent="0.3">
      <c r="A211" s="1">
        <v>3.4833333333333334</v>
      </c>
      <c r="B211">
        <v>6.5896711349487296</v>
      </c>
      <c r="C211">
        <v>6.4246449470520002</v>
      </c>
      <c r="D211">
        <v>6.4519457817077601</v>
      </c>
      <c r="E211">
        <v>6.34450387954712</v>
      </c>
      <c r="F211">
        <v>6.64088678359985</v>
      </c>
      <c r="G211">
        <v>6.6966810226440403</v>
      </c>
    </row>
    <row r="212" spans="1:7" x14ac:dyDescent="0.3">
      <c r="A212" s="1">
        <v>3.5</v>
      </c>
      <c r="B212">
        <v>6.5891852378845197</v>
      </c>
      <c r="C212">
        <v>6.4202637672424299</v>
      </c>
      <c r="D212">
        <v>6.4483270645141602</v>
      </c>
      <c r="E212">
        <v>6.3396229743957502</v>
      </c>
      <c r="F212">
        <v>6.6410069465637198</v>
      </c>
      <c r="G212">
        <v>6.6966810226440403</v>
      </c>
    </row>
    <row r="213" spans="1:7" x14ac:dyDescent="0.3">
      <c r="A213" s="1">
        <v>3.5166666666666666</v>
      </c>
      <c r="B213">
        <v>6.5885510444641104</v>
      </c>
      <c r="C213">
        <v>6.4161138534545898</v>
      </c>
      <c r="D213">
        <v>6.4443068504333496</v>
      </c>
      <c r="E213">
        <v>6.3346819877624503</v>
      </c>
      <c r="F213">
        <v>6.6410069465637198</v>
      </c>
      <c r="G213">
        <v>6.6966810226440403</v>
      </c>
    </row>
    <row r="214" spans="1:7" x14ac:dyDescent="0.3">
      <c r="A214" s="1">
        <v>3.5333333333333332</v>
      </c>
      <c r="B214">
        <v>6.5880169868469203</v>
      </c>
      <c r="C214">
        <v>6.4118638038635298</v>
      </c>
      <c r="D214">
        <v>6.4402542114257804</v>
      </c>
      <c r="E214">
        <v>6.3295168876647896</v>
      </c>
      <c r="F214">
        <v>6.6406779289245597</v>
      </c>
      <c r="G214">
        <v>6.6966810226440403</v>
      </c>
    </row>
    <row r="215" spans="1:7" x14ac:dyDescent="0.3">
      <c r="A215" s="1">
        <v>3.55</v>
      </c>
      <c r="B215">
        <v>6.5875711441040004</v>
      </c>
      <c r="C215">
        <v>6.4076089859008798</v>
      </c>
      <c r="D215">
        <v>6.4358792304992702</v>
      </c>
      <c r="E215">
        <v>6.3242921829223597</v>
      </c>
      <c r="F215">
        <v>6.6402301788330096</v>
      </c>
      <c r="G215">
        <v>6.6966118812561</v>
      </c>
    </row>
    <row r="216" spans="1:7" x14ac:dyDescent="0.3">
      <c r="A216" s="1">
        <v>3.5666666666666669</v>
      </c>
      <c r="B216">
        <v>6.58670902252197</v>
      </c>
      <c r="C216">
        <v>6.40311479568481</v>
      </c>
      <c r="D216">
        <v>6.4318981170654297</v>
      </c>
      <c r="E216">
        <v>6.3191680908203098</v>
      </c>
      <c r="F216">
        <v>6.6397109031677202</v>
      </c>
      <c r="G216">
        <v>6.6963801383972203</v>
      </c>
    </row>
    <row r="217" spans="1:7" x14ac:dyDescent="0.3">
      <c r="A217" s="1">
        <v>3.5833333333333335</v>
      </c>
      <c r="B217">
        <v>6.58589887619019</v>
      </c>
      <c r="C217">
        <v>6.3985719680786097</v>
      </c>
      <c r="D217">
        <v>6.4277091026306197</v>
      </c>
      <c r="E217">
        <v>6.3140931129455602</v>
      </c>
      <c r="F217">
        <v>6.6389107704162598</v>
      </c>
      <c r="G217">
        <v>6.6965417861938503</v>
      </c>
    </row>
    <row r="218" spans="1:7" x14ac:dyDescent="0.3">
      <c r="A218" s="1">
        <v>3.6</v>
      </c>
      <c r="B218">
        <v>6.5854539871215803</v>
      </c>
      <c r="C218">
        <v>6.3941011428832999</v>
      </c>
      <c r="D218">
        <v>6.4234051704406703</v>
      </c>
      <c r="E218">
        <v>6.3089151382446298</v>
      </c>
      <c r="F218">
        <v>6.6384611129760698</v>
      </c>
      <c r="G218">
        <v>6.6968350410461399</v>
      </c>
    </row>
    <row r="219" spans="1:7" x14ac:dyDescent="0.3">
      <c r="A219" s="1">
        <v>3.6166666666666667</v>
      </c>
      <c r="B219">
        <v>6.5848197937011701</v>
      </c>
      <c r="C219">
        <v>6.3896298408508301</v>
      </c>
      <c r="D219">
        <v>6.4190030097961399</v>
      </c>
      <c r="E219">
        <v>6.3037028312683097</v>
      </c>
      <c r="F219">
        <v>6.6380109786987296</v>
      </c>
      <c r="G219">
        <v>6.6968350410461399</v>
      </c>
    </row>
    <row r="220" spans="1:7" x14ac:dyDescent="0.3">
      <c r="A220" s="1">
        <v>3.6333333333333333</v>
      </c>
      <c r="B220">
        <v>6.58402299880981</v>
      </c>
      <c r="C220">
        <v>6.3855948448181197</v>
      </c>
      <c r="D220">
        <v>6.4149279594421396</v>
      </c>
      <c r="E220">
        <v>6.2982091903686497</v>
      </c>
      <c r="F220">
        <v>6.6375598907470703</v>
      </c>
      <c r="G220">
        <v>6.6972169876098597</v>
      </c>
    </row>
    <row r="221" spans="1:7" x14ac:dyDescent="0.3">
      <c r="A221" s="1">
        <v>3.65</v>
      </c>
      <c r="B221">
        <v>6.5835471153259304</v>
      </c>
      <c r="C221">
        <v>6.3811240196228001</v>
      </c>
      <c r="D221">
        <v>6.4106087684631303</v>
      </c>
      <c r="E221">
        <v>6.2930607795715297</v>
      </c>
      <c r="F221">
        <v>6.6371798515319798</v>
      </c>
      <c r="G221">
        <v>6.6976609230041504</v>
      </c>
    </row>
    <row r="222" spans="1:7" x14ac:dyDescent="0.3">
      <c r="A222" s="1">
        <v>3.6666666666666665</v>
      </c>
      <c r="B222">
        <v>6.5830512046814</v>
      </c>
      <c r="C222">
        <v>6.3765602111816397</v>
      </c>
      <c r="D222">
        <v>6.4064059257507298</v>
      </c>
      <c r="E222">
        <v>6.2879571914672896</v>
      </c>
      <c r="F222">
        <v>6.6369109153747603</v>
      </c>
      <c r="G222">
        <v>6.6979441642761204</v>
      </c>
    </row>
    <row r="223" spans="1:7" x14ac:dyDescent="0.3">
      <c r="A223" s="1">
        <v>3.6833333333333331</v>
      </c>
      <c r="B223">
        <v>6.5826048851013201</v>
      </c>
      <c r="C223">
        <v>6.3715248107910201</v>
      </c>
      <c r="D223">
        <v>6.4022188186645499</v>
      </c>
      <c r="E223">
        <v>6.2829952239990199</v>
      </c>
      <c r="F223">
        <v>6.6364622116088903</v>
      </c>
      <c r="G223">
        <v>6.6979131698608398</v>
      </c>
    </row>
    <row r="224" spans="1:7" x14ac:dyDescent="0.3">
      <c r="A224" s="1">
        <v>3.7</v>
      </c>
      <c r="B224">
        <v>6.5819320678710902</v>
      </c>
      <c r="C224">
        <v>6.3666439056396502</v>
      </c>
      <c r="D224">
        <v>6.3977460861206099</v>
      </c>
      <c r="E224">
        <v>6.2780528068542498</v>
      </c>
      <c r="F224">
        <v>6.6360030174255398</v>
      </c>
      <c r="G224">
        <v>6.6979131698608398</v>
      </c>
    </row>
    <row r="225" spans="1:7" x14ac:dyDescent="0.3">
      <c r="A225" s="1">
        <v>3.7166666666666668</v>
      </c>
      <c r="B225">
        <v>6.5812349319457999</v>
      </c>
      <c r="C225">
        <v>6.3610820770263699</v>
      </c>
      <c r="D225">
        <v>6.3929991722106898</v>
      </c>
      <c r="E225">
        <v>6.2732357978820801</v>
      </c>
      <c r="F225">
        <v>6.6352162361145002</v>
      </c>
      <c r="G225">
        <v>6.6978878974914604</v>
      </c>
    </row>
    <row r="226" spans="1:7" x14ac:dyDescent="0.3">
      <c r="A226" s="1">
        <v>3.7333333333333334</v>
      </c>
      <c r="B226">
        <v>6.5807900428771999</v>
      </c>
      <c r="C226">
        <v>6.3555741310119602</v>
      </c>
      <c r="D226">
        <v>6.3881812095642099</v>
      </c>
      <c r="E226">
        <v>6.2681179046630904</v>
      </c>
      <c r="F226">
        <v>6.63470411300659</v>
      </c>
      <c r="G226">
        <v>6.6978878974914604</v>
      </c>
    </row>
    <row r="227" spans="1:7" x14ac:dyDescent="0.3">
      <c r="A227" s="1">
        <v>3.75</v>
      </c>
      <c r="B227">
        <v>6.5801467895507804</v>
      </c>
      <c r="C227">
        <v>6.3498802185058603</v>
      </c>
      <c r="D227">
        <v>6.3832368850707999</v>
      </c>
      <c r="E227">
        <v>6.2631487846374503</v>
      </c>
      <c r="F227">
        <v>6.6340751647949201</v>
      </c>
      <c r="G227">
        <v>6.6978878974914604</v>
      </c>
    </row>
    <row r="228" spans="1:7" x14ac:dyDescent="0.3">
      <c r="A228" s="1">
        <v>3.7666666666666666</v>
      </c>
      <c r="B228">
        <v>6.5792560577392596</v>
      </c>
      <c r="C228">
        <v>6.3445172309875497</v>
      </c>
      <c r="D228">
        <v>6.3783888816833496</v>
      </c>
      <c r="E228">
        <v>6.2582240104675302</v>
      </c>
      <c r="F228">
        <v>6.6334757804870597</v>
      </c>
      <c r="G228">
        <v>6.6980710029602104</v>
      </c>
    </row>
    <row r="229" spans="1:7" x14ac:dyDescent="0.3">
      <c r="A229" s="1">
        <v>3.7833333333333332</v>
      </c>
      <c r="B229">
        <v>6.5787811279296902</v>
      </c>
      <c r="C229">
        <v>6.3390579223632804</v>
      </c>
      <c r="D229">
        <v>6.3735880851745597</v>
      </c>
      <c r="E229">
        <v>6.25335693359375</v>
      </c>
      <c r="F229">
        <v>6.6325879096984899</v>
      </c>
      <c r="G229">
        <v>6.6985158920288104</v>
      </c>
    </row>
    <row r="230" spans="1:7" x14ac:dyDescent="0.3">
      <c r="A230" s="1">
        <v>3.8</v>
      </c>
      <c r="B230">
        <v>6.5784940719604501</v>
      </c>
      <c r="C230">
        <v>6.3340611457824698</v>
      </c>
      <c r="D230">
        <v>6.3690228462219203</v>
      </c>
      <c r="E230">
        <v>6.2485461235046396</v>
      </c>
      <c r="F230">
        <v>6.6320290565490696</v>
      </c>
      <c r="G230">
        <v>6.6986050605773899</v>
      </c>
    </row>
    <row r="231" spans="1:7" x14ac:dyDescent="0.3">
      <c r="A231" s="1">
        <v>3.8166666666666669</v>
      </c>
      <c r="B231">
        <v>6.5780482292175302</v>
      </c>
      <c r="C231">
        <v>6.3291749954223597</v>
      </c>
      <c r="D231">
        <v>6.3642640113830602</v>
      </c>
      <c r="E231">
        <v>6.2433300018310502</v>
      </c>
      <c r="F231">
        <v>6.6311931610107404</v>
      </c>
      <c r="G231">
        <v>6.6986050605773899</v>
      </c>
    </row>
    <row r="232" spans="1:7" x14ac:dyDescent="0.3">
      <c r="A232" s="1">
        <v>3.8333333333333335</v>
      </c>
      <c r="B232">
        <v>6.57782077789307</v>
      </c>
      <c r="C232">
        <v>6.3246288299560502</v>
      </c>
      <c r="D232">
        <v>6.3594989776611301</v>
      </c>
      <c r="E232">
        <v>6.2379841804504403</v>
      </c>
      <c r="F232">
        <v>6.6303749084472701</v>
      </c>
      <c r="G232">
        <v>6.6986050605773899</v>
      </c>
    </row>
    <row r="233" spans="1:7" x14ac:dyDescent="0.3">
      <c r="A233" s="1">
        <v>3.85</v>
      </c>
      <c r="B233">
        <v>6.57737493515015</v>
      </c>
      <c r="C233">
        <v>6.3198060989379901</v>
      </c>
      <c r="D233">
        <v>6.3545508384704599</v>
      </c>
      <c r="E233">
        <v>6.2326149940490696</v>
      </c>
      <c r="F233">
        <v>6.6296272277831996</v>
      </c>
      <c r="G233">
        <v>6.6986050605773899</v>
      </c>
    </row>
    <row r="234" spans="1:7" x14ac:dyDescent="0.3">
      <c r="A234" s="1">
        <v>3.8666666666666667</v>
      </c>
      <c r="B234">
        <v>6.5771732330322301</v>
      </c>
      <c r="C234">
        <v>6.3148078918456996</v>
      </c>
      <c r="D234">
        <v>6.3498630523681596</v>
      </c>
      <c r="E234">
        <v>6.2272849082946804</v>
      </c>
      <c r="F234">
        <v>6.6291790008544904</v>
      </c>
      <c r="G234">
        <v>6.6986050605773899</v>
      </c>
    </row>
    <row r="235" spans="1:7" x14ac:dyDescent="0.3">
      <c r="A235" s="1">
        <v>3.8833333333333333</v>
      </c>
      <c r="B235">
        <v>6.5767269134521502</v>
      </c>
      <c r="C235">
        <v>6.3095178604126003</v>
      </c>
      <c r="D235">
        <v>6.3448500633239702</v>
      </c>
      <c r="E235">
        <v>6.2217369079589799</v>
      </c>
      <c r="F235">
        <v>6.6284089088439897</v>
      </c>
      <c r="G235">
        <v>6.6983571052551296</v>
      </c>
    </row>
    <row r="236" spans="1:7" x14ac:dyDescent="0.3">
      <c r="A236" s="1">
        <v>3.9</v>
      </c>
      <c r="B236">
        <v>6.5762820243835396</v>
      </c>
      <c r="C236">
        <v>6.3041081428527797</v>
      </c>
      <c r="D236">
        <v>6.3401579856872603</v>
      </c>
      <c r="E236">
        <v>6.2162342071533203</v>
      </c>
      <c r="F236">
        <v>6.6274700164794904</v>
      </c>
      <c r="G236">
        <v>6.69795894622803</v>
      </c>
    </row>
    <row r="237" spans="1:7" x14ac:dyDescent="0.3">
      <c r="A237" s="1">
        <v>3.9166666666666665</v>
      </c>
      <c r="B237">
        <v>6.57574510574341</v>
      </c>
      <c r="C237">
        <v>6.2984371185302699</v>
      </c>
      <c r="D237">
        <v>6.3356308937072798</v>
      </c>
      <c r="E237">
        <v>6.2106471061706499</v>
      </c>
      <c r="F237">
        <v>6.6264910697937003</v>
      </c>
      <c r="G237">
        <v>6.69795894622803</v>
      </c>
    </row>
    <row r="238" spans="1:7" x14ac:dyDescent="0.3">
      <c r="A238" s="1">
        <v>3.9333333333333331</v>
      </c>
      <c r="B238">
        <v>6.57574510574341</v>
      </c>
      <c r="C238">
        <v>6.2928791046142596</v>
      </c>
      <c r="D238">
        <v>6.3310890197753897</v>
      </c>
      <c r="E238">
        <v>6.2051529884338397</v>
      </c>
      <c r="F238">
        <v>6.6254630088806197</v>
      </c>
      <c r="G238">
        <v>6.6977238655090297</v>
      </c>
    </row>
    <row r="239" spans="1:7" x14ac:dyDescent="0.3">
      <c r="A239" s="1">
        <v>3.95</v>
      </c>
      <c r="B239">
        <v>6.57550096511841</v>
      </c>
      <c r="C239">
        <v>6.2873878479003897</v>
      </c>
      <c r="D239">
        <v>6.3263897895812997</v>
      </c>
      <c r="E239">
        <v>6.1994309425354004</v>
      </c>
      <c r="F239">
        <v>6.6241149902343803</v>
      </c>
      <c r="G239">
        <v>6.6974310874939</v>
      </c>
    </row>
    <row r="240" spans="1:7" x14ac:dyDescent="0.3">
      <c r="A240" s="1">
        <v>3.9666666666666668</v>
      </c>
      <c r="B240">
        <v>6.57550096511841</v>
      </c>
      <c r="C240">
        <v>6.2818160057067898</v>
      </c>
      <c r="D240">
        <v>6.3216419219970703</v>
      </c>
      <c r="E240">
        <v>6.1935482025146502</v>
      </c>
      <c r="F240">
        <v>6.62308692932129</v>
      </c>
      <c r="G240">
        <v>6.6976790428161603</v>
      </c>
    </row>
    <row r="241" spans="1:7" x14ac:dyDescent="0.3">
      <c r="A241" s="1">
        <v>3.9833333333333334</v>
      </c>
      <c r="B241">
        <v>6.5753188133239702</v>
      </c>
      <c r="C241">
        <v>6.2761721611022896</v>
      </c>
      <c r="D241">
        <v>6.3165249824523899</v>
      </c>
      <c r="E241">
        <v>6.1877799034118697</v>
      </c>
      <c r="F241">
        <v>6.6217999458312997</v>
      </c>
      <c r="G241">
        <v>6.6980772018432599</v>
      </c>
    </row>
    <row r="242" spans="1:7" x14ac:dyDescent="0.3">
      <c r="A242" s="1">
        <v>4</v>
      </c>
      <c r="B242">
        <v>6.5750660896301296</v>
      </c>
      <c r="C242">
        <v>6.2705788612365696</v>
      </c>
      <c r="D242">
        <v>6.3111939430236799</v>
      </c>
      <c r="E242">
        <v>6.1818199157714799</v>
      </c>
      <c r="F242">
        <v>6.6209020614623997</v>
      </c>
      <c r="G242">
        <v>6.6979780197143599</v>
      </c>
    </row>
    <row r="243" spans="1:7" x14ac:dyDescent="0.3">
      <c r="A243" s="1">
        <v>4.0166666666666666</v>
      </c>
      <c r="B243">
        <v>6.5746507644653303</v>
      </c>
      <c r="C243">
        <v>6.2647161483764604</v>
      </c>
      <c r="D243">
        <v>6.3057608604431197</v>
      </c>
      <c r="E243">
        <v>6.1760048866271999</v>
      </c>
      <c r="F243">
        <v>6.6197052001953098</v>
      </c>
      <c r="G243">
        <v>6.6977682113647496</v>
      </c>
    </row>
    <row r="244" spans="1:7" x14ac:dyDescent="0.3">
      <c r="A244" s="1">
        <v>4.0333333333333332</v>
      </c>
      <c r="B244">
        <v>6.5742049217224103</v>
      </c>
      <c r="C244">
        <v>6.2586379051208496</v>
      </c>
      <c r="D244">
        <v>6.3004250526428196</v>
      </c>
      <c r="E244">
        <v>6.1700301170349103</v>
      </c>
      <c r="F244">
        <v>6.61853122711182</v>
      </c>
      <c r="G244">
        <v>6.6976161003112802</v>
      </c>
    </row>
    <row r="245" spans="1:7" x14ac:dyDescent="0.3">
      <c r="A245" s="1">
        <v>4.05</v>
      </c>
      <c r="B245">
        <v>6.5737500190734899</v>
      </c>
      <c r="C245">
        <v>6.2528328895568803</v>
      </c>
      <c r="D245">
        <v>6.29537105560303</v>
      </c>
      <c r="E245">
        <v>6.1643538475036603</v>
      </c>
      <c r="F245">
        <v>6.6171841621398899</v>
      </c>
      <c r="G245">
        <v>6.6975769996643102</v>
      </c>
    </row>
    <row r="246" spans="1:7" x14ac:dyDescent="0.3">
      <c r="A246" s="1">
        <v>4.0666666666666664</v>
      </c>
      <c r="B246">
        <v>6.5733680725097701</v>
      </c>
      <c r="C246">
        <v>6.2469391822814897</v>
      </c>
      <c r="D246">
        <v>6.2906079292297399</v>
      </c>
      <c r="E246">
        <v>6.1586232185363796</v>
      </c>
      <c r="F246">
        <v>6.6162657737731898</v>
      </c>
      <c r="G246">
        <v>6.6975769996643102</v>
      </c>
    </row>
    <row r="247" spans="1:7" x14ac:dyDescent="0.3">
      <c r="A247" s="1">
        <v>4.083333333333333</v>
      </c>
      <c r="B247">
        <v>6.5731549263000497</v>
      </c>
      <c r="C247">
        <v>6.2411851882934597</v>
      </c>
      <c r="D247">
        <v>6.2859401702880904</v>
      </c>
      <c r="E247">
        <v>6.1528129577636701</v>
      </c>
      <c r="F247">
        <v>6.6149492263793901</v>
      </c>
      <c r="G247">
        <v>6.6976761817932102</v>
      </c>
    </row>
    <row r="248" spans="1:7" x14ac:dyDescent="0.3">
      <c r="A248" s="1">
        <v>4.0999999999999996</v>
      </c>
      <c r="B248">
        <v>6.5726799964904803</v>
      </c>
      <c r="C248">
        <v>6.2359042167663601</v>
      </c>
      <c r="D248">
        <v>6.2814850807189897</v>
      </c>
      <c r="E248">
        <v>6.14648485183716</v>
      </c>
      <c r="F248">
        <v>6.6138768196106001</v>
      </c>
      <c r="G248">
        <v>6.6981220245361301</v>
      </c>
    </row>
    <row r="249" spans="1:7" x14ac:dyDescent="0.3">
      <c r="A249" s="1">
        <v>4.1166666666666663</v>
      </c>
      <c r="B249">
        <v>6.5720748901367196</v>
      </c>
      <c r="C249">
        <v>6.2303729057312003</v>
      </c>
      <c r="D249">
        <v>6.2768821716308603</v>
      </c>
      <c r="E249">
        <v>6.1405448913574201</v>
      </c>
      <c r="F249">
        <v>6.6128039360046396</v>
      </c>
      <c r="G249">
        <v>6.6985440254211399</v>
      </c>
    </row>
    <row r="250" spans="1:7" x14ac:dyDescent="0.3">
      <c r="A250" s="1">
        <v>4.1333333333333337</v>
      </c>
      <c r="B250">
        <v>6.5711941719055202</v>
      </c>
      <c r="C250">
        <v>6.2246298789978001</v>
      </c>
      <c r="D250">
        <v>6.2720460891723597</v>
      </c>
      <c r="E250">
        <v>6.1344361305236799</v>
      </c>
      <c r="F250">
        <v>6.6119050979614302</v>
      </c>
      <c r="G250">
        <v>6.6981940269470197</v>
      </c>
    </row>
    <row r="251" spans="1:7" x14ac:dyDescent="0.3">
      <c r="A251" s="1">
        <v>4.1500000000000004</v>
      </c>
      <c r="B251">
        <v>6.5704221725463903</v>
      </c>
      <c r="C251">
        <v>6.2190818786621103</v>
      </c>
      <c r="D251">
        <v>6.2669930458068803</v>
      </c>
      <c r="E251">
        <v>6.1286149024963397</v>
      </c>
      <c r="F251">
        <v>6.61055707931519</v>
      </c>
      <c r="G251">
        <v>6.6981940269470197</v>
      </c>
    </row>
    <row r="252" spans="1:7" x14ac:dyDescent="0.3">
      <c r="A252" s="1">
        <v>4.166666666666667</v>
      </c>
      <c r="B252">
        <v>6.5696730613708496</v>
      </c>
      <c r="C252">
        <v>6.2135138511657697</v>
      </c>
      <c r="D252">
        <v>6.2617359161376998</v>
      </c>
      <c r="E252">
        <v>6.1227269172668501</v>
      </c>
      <c r="F252">
        <v>6.6092939376831099</v>
      </c>
      <c r="G252">
        <v>6.6981940269470197</v>
      </c>
    </row>
    <row r="253" spans="1:7" x14ac:dyDescent="0.3">
      <c r="A253" s="1">
        <v>4.1833333333333336</v>
      </c>
      <c r="B253">
        <v>6.5689101219177202</v>
      </c>
      <c r="C253">
        <v>6.2077331542968803</v>
      </c>
      <c r="D253">
        <v>6.2563648223876998</v>
      </c>
      <c r="E253">
        <v>6.1170511245727504</v>
      </c>
      <c r="F253">
        <v>6.6081008911132804</v>
      </c>
      <c r="G253">
        <v>6.6981940269470197</v>
      </c>
    </row>
    <row r="254" spans="1:7" x14ac:dyDescent="0.3">
      <c r="A254" s="1">
        <v>4.2</v>
      </c>
      <c r="B254">
        <v>6.56817722320557</v>
      </c>
      <c r="C254">
        <v>6.2023730278015101</v>
      </c>
      <c r="D254">
        <v>6.2509632110595703</v>
      </c>
      <c r="E254">
        <v>6.1110491752624503</v>
      </c>
      <c r="F254">
        <v>6.6067738533020002</v>
      </c>
      <c r="G254">
        <v>6.6982169151306197</v>
      </c>
    </row>
    <row r="255" spans="1:7" x14ac:dyDescent="0.3">
      <c r="A255" s="1">
        <v>4.2166666666666668</v>
      </c>
      <c r="B255">
        <v>6.5676307678222701</v>
      </c>
      <c r="C255">
        <v>6.1974968910217303</v>
      </c>
      <c r="D255">
        <v>6.2455067634582502</v>
      </c>
      <c r="E255">
        <v>6.1050438880920401</v>
      </c>
      <c r="F255">
        <v>6.6054282188415501</v>
      </c>
      <c r="G255">
        <v>6.6986050605773899</v>
      </c>
    </row>
    <row r="256" spans="1:7" x14ac:dyDescent="0.3">
      <c r="A256" s="1">
        <v>4.2333333333333334</v>
      </c>
      <c r="B256">
        <v>6.5672249794006303</v>
      </c>
      <c r="C256">
        <v>6.19260501861572</v>
      </c>
      <c r="D256">
        <v>6.2402381896972701</v>
      </c>
      <c r="E256">
        <v>6.0986990928649902</v>
      </c>
      <c r="F256">
        <v>6.6043000221252397</v>
      </c>
      <c r="G256">
        <v>6.6986050605773899</v>
      </c>
    </row>
    <row r="257" spans="1:7" x14ac:dyDescent="0.3">
      <c r="A257" s="1">
        <v>4.25</v>
      </c>
      <c r="B257">
        <v>6.5667200088501003</v>
      </c>
      <c r="C257">
        <v>6.1869487762451199</v>
      </c>
      <c r="D257">
        <v>6.2352399826049796</v>
      </c>
      <c r="E257">
        <v>6.0921888351440403</v>
      </c>
      <c r="F257">
        <v>6.6031560897827104</v>
      </c>
      <c r="G257">
        <v>6.6986050605773899</v>
      </c>
    </row>
    <row r="258" spans="1:7" x14ac:dyDescent="0.3">
      <c r="A258" s="1">
        <v>4.2666666666666666</v>
      </c>
      <c r="B258">
        <v>6.5662541389465297</v>
      </c>
      <c r="C258">
        <v>6.1806159019470197</v>
      </c>
      <c r="D258">
        <v>6.2305750846862802</v>
      </c>
      <c r="E258">
        <v>6.0853538513183603</v>
      </c>
      <c r="F258">
        <v>6.60180711746216</v>
      </c>
      <c r="G258">
        <v>6.6986050605773899</v>
      </c>
    </row>
    <row r="259" spans="1:7" x14ac:dyDescent="0.3">
      <c r="A259" s="1">
        <v>4.2833333333333332</v>
      </c>
      <c r="B259">
        <v>6.5652718544006303</v>
      </c>
      <c r="C259">
        <v>6.1739611625671396</v>
      </c>
      <c r="D259">
        <v>6.2257771492004403</v>
      </c>
      <c r="E259">
        <v>6.07800388336182</v>
      </c>
      <c r="F259">
        <v>6.6005392074584996</v>
      </c>
      <c r="G259">
        <v>6.6986050605773899</v>
      </c>
    </row>
    <row r="260" spans="1:7" x14ac:dyDescent="0.3">
      <c r="A260" s="1">
        <v>4.3</v>
      </c>
      <c r="B260">
        <v>6.5644822120666504</v>
      </c>
      <c r="C260">
        <v>6.1663889884948704</v>
      </c>
      <c r="D260">
        <v>6.2212219238281303</v>
      </c>
      <c r="E260">
        <v>6.0705051422119096</v>
      </c>
      <c r="F260">
        <v>6.5991921424865696</v>
      </c>
      <c r="G260">
        <v>6.6986050605773899</v>
      </c>
    </row>
    <row r="261" spans="1:7" x14ac:dyDescent="0.3">
      <c r="A261" s="1">
        <v>4.3166666666666664</v>
      </c>
      <c r="B261">
        <v>6.5635509490966797</v>
      </c>
      <c r="C261">
        <v>6.1586661338806197</v>
      </c>
      <c r="D261">
        <v>6.2168521881103498</v>
      </c>
      <c r="E261">
        <v>6.0632867813110396</v>
      </c>
      <c r="F261">
        <v>6.5979537963867196</v>
      </c>
      <c r="G261">
        <v>6.6986050605773899</v>
      </c>
    </row>
    <row r="262" spans="1:7" x14ac:dyDescent="0.3">
      <c r="A262" s="1">
        <v>4.333333333333333</v>
      </c>
      <c r="B262">
        <v>6.5625982284545898</v>
      </c>
      <c r="C262">
        <v>6.1514849662780797</v>
      </c>
      <c r="D262">
        <v>6.2122921943664604</v>
      </c>
      <c r="E262">
        <v>6.0564599037170401</v>
      </c>
      <c r="F262">
        <v>6.5967369079589799</v>
      </c>
      <c r="G262">
        <v>6.6986050605773899</v>
      </c>
    </row>
    <row r="263" spans="1:7" x14ac:dyDescent="0.3">
      <c r="A263" s="1">
        <v>4.3499999999999996</v>
      </c>
      <c r="B263">
        <v>6.5620441436767596</v>
      </c>
      <c r="C263">
        <v>6.1448631286621103</v>
      </c>
      <c r="D263">
        <v>6.2075128555297896</v>
      </c>
      <c r="E263">
        <v>6.0494971275329599</v>
      </c>
      <c r="F263">
        <v>6.5957140922546396</v>
      </c>
      <c r="G263">
        <v>6.6988611221313503</v>
      </c>
    </row>
    <row r="264" spans="1:7" x14ac:dyDescent="0.3">
      <c r="A264" s="1">
        <v>4.3666666666666663</v>
      </c>
      <c r="B264">
        <v>6.5621352195739702</v>
      </c>
      <c r="C264">
        <v>6.1386771202087402</v>
      </c>
      <c r="D264">
        <v>6.2029118537902797</v>
      </c>
      <c r="E264">
        <v>6.0426430702209499</v>
      </c>
      <c r="F264">
        <v>6.5947670936584499</v>
      </c>
      <c r="G264">
        <v>6.6990270614623997</v>
      </c>
    </row>
    <row r="265" spans="1:7" x14ac:dyDescent="0.3">
      <c r="A265" s="1">
        <v>4.3833333333333337</v>
      </c>
      <c r="B265">
        <v>6.5615959167480504</v>
      </c>
      <c r="C265">
        <v>6.1328110694885298</v>
      </c>
      <c r="D265">
        <v>6.1985020637512198</v>
      </c>
      <c r="E265">
        <v>6.0352048873901403</v>
      </c>
      <c r="F265">
        <v>6.5935001373290998</v>
      </c>
      <c r="G265">
        <v>6.6990270614623997</v>
      </c>
    </row>
    <row r="266" spans="1:7" x14ac:dyDescent="0.3">
      <c r="A266" s="1">
        <v>4.4000000000000004</v>
      </c>
      <c r="B266">
        <v>6.5607051849365199</v>
      </c>
      <c r="C266">
        <v>6.1271820068359402</v>
      </c>
      <c r="D266">
        <v>6.1936631202697798</v>
      </c>
      <c r="E266">
        <v>6.0278267860412598</v>
      </c>
      <c r="F266">
        <v>6.5922732353210396</v>
      </c>
      <c r="G266">
        <v>6.6990270614623997</v>
      </c>
    </row>
    <row r="267" spans="1:7" x14ac:dyDescent="0.3">
      <c r="A267" s="1">
        <v>4.416666666666667</v>
      </c>
      <c r="B267">
        <v>6.55993604660034</v>
      </c>
      <c r="C267">
        <v>6.1214108467102104</v>
      </c>
      <c r="D267">
        <v>6.1888370513915998</v>
      </c>
      <c r="E267">
        <v>6.0199651718139604</v>
      </c>
      <c r="F267">
        <v>6.5911588668823198</v>
      </c>
      <c r="G267">
        <v>6.6990270614623997</v>
      </c>
    </row>
    <row r="268" spans="1:7" x14ac:dyDescent="0.3">
      <c r="A268" s="1">
        <v>4.4333333333333336</v>
      </c>
      <c r="B268">
        <v>6.5590438842773402</v>
      </c>
      <c r="C268">
        <v>6.1156458854675302</v>
      </c>
      <c r="D268">
        <v>6.1836380958557102</v>
      </c>
      <c r="E268">
        <v>6.0124750137329102</v>
      </c>
      <c r="F268">
        <v>6.5899372100830096</v>
      </c>
      <c r="G268">
        <v>6.6987709999084499</v>
      </c>
    </row>
    <row r="269" spans="1:7" x14ac:dyDescent="0.3">
      <c r="A269" s="1">
        <v>4.45</v>
      </c>
      <c r="B269">
        <v>6.5578370094299299</v>
      </c>
      <c r="C269">
        <v>6.1098089218139604</v>
      </c>
      <c r="D269">
        <v>6.1783638000488299</v>
      </c>
      <c r="E269">
        <v>6.0056581497192401</v>
      </c>
      <c r="F269">
        <v>6.5886077880859402</v>
      </c>
      <c r="G269">
        <v>6.6985721588134801</v>
      </c>
    </row>
    <row r="270" spans="1:7" x14ac:dyDescent="0.3">
      <c r="A270" s="1">
        <v>4.4666666666666668</v>
      </c>
      <c r="B270">
        <v>6.5570378303527797</v>
      </c>
      <c r="C270">
        <v>6.1042637825012198</v>
      </c>
      <c r="D270">
        <v>6.1724700927734402</v>
      </c>
      <c r="E270">
        <v>5.9993162155151403</v>
      </c>
      <c r="F270">
        <v>6.5872211456298801</v>
      </c>
      <c r="G270">
        <v>6.6981267929077104</v>
      </c>
    </row>
    <row r="271" spans="1:7" x14ac:dyDescent="0.3">
      <c r="A271" s="1">
        <v>4.4833333333333334</v>
      </c>
      <c r="B271">
        <v>6.5564370155334499</v>
      </c>
      <c r="C271">
        <v>6.0986981391906703</v>
      </c>
      <c r="D271">
        <v>6.1667008399963397</v>
      </c>
      <c r="E271">
        <v>5.99241399765015</v>
      </c>
      <c r="F271">
        <v>6.5856828689575204</v>
      </c>
      <c r="G271">
        <v>6.6976819038391104</v>
      </c>
    </row>
    <row r="272" spans="1:7" x14ac:dyDescent="0.3">
      <c r="A272" s="1">
        <v>4.5</v>
      </c>
      <c r="B272">
        <v>6.5555458068847701</v>
      </c>
      <c r="C272">
        <v>6.0930619239807102</v>
      </c>
      <c r="D272">
        <v>6.1610579490661603</v>
      </c>
      <c r="E272">
        <v>5.9854297637939498</v>
      </c>
      <c r="F272">
        <v>6.5841012001037598</v>
      </c>
      <c r="G272">
        <v>6.6972370147705096</v>
      </c>
    </row>
    <row r="273" spans="1:7" x14ac:dyDescent="0.3">
      <c r="A273" s="1">
        <v>4.5166666666666666</v>
      </c>
      <c r="B273">
        <v>6.5544319152831996</v>
      </c>
      <c r="C273">
        <v>6.0876631736755398</v>
      </c>
      <c r="D273">
        <v>6.1551651954650897</v>
      </c>
      <c r="E273">
        <v>5.9780321121215803</v>
      </c>
      <c r="F273">
        <v>6.58239698410034</v>
      </c>
      <c r="G273">
        <v>6.6967821121215803</v>
      </c>
    </row>
    <row r="274" spans="1:7" x14ac:dyDescent="0.3">
      <c r="A274" s="1">
        <v>4.5333333333333332</v>
      </c>
      <c r="B274">
        <v>6.5538578033447301</v>
      </c>
      <c r="C274">
        <v>6.0823469161987296</v>
      </c>
      <c r="D274">
        <v>6.1490797996520996</v>
      </c>
      <c r="E274">
        <v>5.97029781341553</v>
      </c>
      <c r="F274">
        <v>6.5805702209472701</v>
      </c>
      <c r="G274">
        <v>6.6958098411560103</v>
      </c>
    </row>
    <row r="275" spans="1:7" x14ac:dyDescent="0.3">
      <c r="A275" s="1">
        <v>4.55</v>
      </c>
      <c r="B275">
        <v>6.5529670715331996</v>
      </c>
      <c r="C275">
        <v>6.0774512290954599</v>
      </c>
      <c r="D275">
        <v>6.1432571411132804</v>
      </c>
      <c r="E275">
        <v>5.9625988006591797</v>
      </c>
      <c r="F275">
        <v>6.5788822174072301</v>
      </c>
      <c r="G275">
        <v>6.6957287788391104</v>
      </c>
    </row>
    <row r="276" spans="1:7" x14ac:dyDescent="0.3">
      <c r="A276" s="1">
        <v>4.5666666666666664</v>
      </c>
      <c r="B276">
        <v>6.5522308349609402</v>
      </c>
      <c r="C276">
        <v>6.0728831291198704</v>
      </c>
      <c r="D276">
        <v>6.13708400726318</v>
      </c>
      <c r="E276">
        <v>5.9551620483398402</v>
      </c>
      <c r="F276">
        <v>6.5769891738891602</v>
      </c>
      <c r="G276">
        <v>6.6957287788391104</v>
      </c>
    </row>
    <row r="277" spans="1:7" x14ac:dyDescent="0.3">
      <c r="A277" s="1">
        <v>4.583333333333333</v>
      </c>
      <c r="B277">
        <v>6.5517859458923304</v>
      </c>
      <c r="C277">
        <v>6.0688238143920898</v>
      </c>
      <c r="D277">
        <v>6.1303911209106401</v>
      </c>
      <c r="E277">
        <v>5.9479699134826696</v>
      </c>
      <c r="F277">
        <v>6.5747427940368697</v>
      </c>
      <c r="G277">
        <v>6.6957287788391104</v>
      </c>
    </row>
    <row r="278" spans="1:7" x14ac:dyDescent="0.3">
      <c r="A278" s="1">
        <v>4.5999999999999996</v>
      </c>
      <c r="B278">
        <v>6.5515232086181596</v>
      </c>
      <c r="C278">
        <v>6.06504201889038</v>
      </c>
      <c r="D278">
        <v>6.1240830421447798</v>
      </c>
      <c r="E278">
        <v>5.9410738945007298</v>
      </c>
      <c r="F278">
        <v>6.5723638534545898</v>
      </c>
      <c r="G278">
        <v>6.69574022293091</v>
      </c>
    </row>
    <row r="279" spans="1:7" x14ac:dyDescent="0.3">
      <c r="A279" s="1">
        <v>4.6166666666666663</v>
      </c>
      <c r="B279">
        <v>6.5510768890380904</v>
      </c>
      <c r="C279">
        <v>6.0614137649536097</v>
      </c>
      <c r="D279">
        <v>6.11785888671875</v>
      </c>
      <c r="E279">
        <v>5.9340538978576696</v>
      </c>
      <c r="F279">
        <v>6.5697212219238299</v>
      </c>
      <c r="G279">
        <v>6.6962990760803196</v>
      </c>
    </row>
    <row r="280" spans="1:7" x14ac:dyDescent="0.3">
      <c r="A280" s="1">
        <v>4.6333333333333337</v>
      </c>
      <c r="B280">
        <v>6.5507011413574201</v>
      </c>
      <c r="C280">
        <v>6.0568938255310103</v>
      </c>
      <c r="D280">
        <v>6.1113700866699201</v>
      </c>
      <c r="E280">
        <v>5.9273138046264604</v>
      </c>
      <c r="F280">
        <v>6.5668859481811497</v>
      </c>
      <c r="G280">
        <v>6.6963801383972203</v>
      </c>
    </row>
    <row r="281" spans="1:7" x14ac:dyDescent="0.3">
      <c r="A281" s="1">
        <v>4.6500000000000004</v>
      </c>
      <c r="B281">
        <v>6.5502548217773402</v>
      </c>
      <c r="C281">
        <v>6.0511279106140101</v>
      </c>
      <c r="D281">
        <v>6.1050720214843803</v>
      </c>
      <c r="E281">
        <v>5.9202070236206099</v>
      </c>
      <c r="F281">
        <v>6.5639090538024902</v>
      </c>
      <c r="G281">
        <v>6.6963801383972203</v>
      </c>
    </row>
    <row r="282" spans="1:7" x14ac:dyDescent="0.3">
      <c r="A282" s="1">
        <v>4.666666666666667</v>
      </c>
      <c r="B282">
        <v>6.5499238967895499</v>
      </c>
      <c r="C282">
        <v>6.0439000129699698</v>
      </c>
      <c r="D282">
        <v>6.0991978645324698</v>
      </c>
      <c r="E282">
        <v>5.9130740165710396</v>
      </c>
      <c r="F282">
        <v>6.5611419677734402</v>
      </c>
      <c r="G282">
        <v>6.6963801383972203</v>
      </c>
    </row>
    <row r="283" spans="1:7" x14ac:dyDescent="0.3">
      <c r="A283" s="1">
        <v>4.6833333333333336</v>
      </c>
      <c r="B283">
        <v>6.5499539375305202</v>
      </c>
      <c r="C283">
        <v>6.0354070663452104</v>
      </c>
      <c r="D283">
        <v>6.0931558609008798</v>
      </c>
      <c r="E283">
        <v>5.9055690765380904</v>
      </c>
      <c r="F283">
        <v>6.55822801589966</v>
      </c>
      <c r="G283">
        <v>6.6963801383972203</v>
      </c>
    </row>
    <row r="284" spans="1:7" x14ac:dyDescent="0.3">
      <c r="A284" s="1">
        <v>4.7</v>
      </c>
      <c r="B284">
        <v>6.5498819351196298</v>
      </c>
      <c r="C284">
        <v>6.0263400077819798</v>
      </c>
      <c r="D284">
        <v>6.08705377578735</v>
      </c>
      <c r="E284">
        <v>5.8979377746581996</v>
      </c>
      <c r="F284">
        <v>6.5558400154113796</v>
      </c>
      <c r="G284">
        <v>6.6963801383972203</v>
      </c>
    </row>
    <row r="285" spans="1:7" x14ac:dyDescent="0.3">
      <c r="A285" s="1">
        <v>4.7166666666666668</v>
      </c>
      <c r="B285">
        <v>6.5502381324768102</v>
      </c>
      <c r="C285">
        <v>6.0180039405822798</v>
      </c>
      <c r="D285">
        <v>6.0812339782714799</v>
      </c>
      <c r="E285">
        <v>5.8895769119262704</v>
      </c>
      <c r="F285">
        <v>6.5532569885253897</v>
      </c>
      <c r="G285">
        <v>6.6963801383972203</v>
      </c>
    </row>
    <row r="286" spans="1:7" x14ac:dyDescent="0.3">
      <c r="A286" s="1">
        <v>4.7333333333333334</v>
      </c>
      <c r="B286">
        <v>6.5503168106079102</v>
      </c>
      <c r="C286">
        <v>6.0107297897338903</v>
      </c>
      <c r="D286">
        <v>6.0753769874572798</v>
      </c>
      <c r="E286">
        <v>5.8814439773559597</v>
      </c>
      <c r="F286">
        <v>6.5505018234252903</v>
      </c>
      <c r="G286">
        <v>6.6963801383972203</v>
      </c>
    </row>
    <row r="287" spans="1:7" x14ac:dyDescent="0.3">
      <c r="A287" s="1">
        <v>4.75</v>
      </c>
      <c r="B287">
        <v>6.5502028465270996</v>
      </c>
      <c r="C287">
        <v>6.0046048164367702</v>
      </c>
      <c r="D287">
        <v>6.0692200660705602</v>
      </c>
      <c r="E287">
        <v>5.87331295013428</v>
      </c>
      <c r="F287">
        <v>6.5477800369262704</v>
      </c>
      <c r="G287">
        <v>6.6963801383972203</v>
      </c>
    </row>
    <row r="288" spans="1:7" x14ac:dyDescent="0.3">
      <c r="A288" s="1">
        <v>4.7666666666666666</v>
      </c>
      <c r="B288">
        <v>6.5497140884399396</v>
      </c>
      <c r="C288">
        <v>5.9994440078735396</v>
      </c>
      <c r="D288">
        <v>6.0629510879516602</v>
      </c>
      <c r="E288">
        <v>5.8653998374939</v>
      </c>
      <c r="F288">
        <v>6.5448341369628897</v>
      </c>
      <c r="G288">
        <v>6.6963801383972203</v>
      </c>
    </row>
    <row r="289" spans="1:7" x14ac:dyDescent="0.3">
      <c r="A289" s="1">
        <v>4.7833333333333332</v>
      </c>
      <c r="B289">
        <v>6.5490880012512198</v>
      </c>
      <c r="C289">
        <v>5.99420213699341</v>
      </c>
      <c r="D289">
        <v>6.0568909645080602</v>
      </c>
      <c r="E289">
        <v>5.8576169013977104</v>
      </c>
      <c r="F289">
        <v>6.5414900779724103</v>
      </c>
      <c r="G289">
        <v>6.6963801383972203</v>
      </c>
    </row>
    <row r="290" spans="1:7" x14ac:dyDescent="0.3">
      <c r="A290" s="1">
        <v>4.8</v>
      </c>
      <c r="B290">
        <v>6.54825687408447</v>
      </c>
      <c r="C290">
        <v>5.9881010055542001</v>
      </c>
      <c r="D290">
        <v>6.0508828163146999</v>
      </c>
      <c r="E290">
        <v>5.8504967689514196</v>
      </c>
      <c r="F290">
        <v>6.53847408294678</v>
      </c>
      <c r="G290">
        <v>6.6963801383972203</v>
      </c>
    </row>
    <row r="291" spans="1:7" x14ac:dyDescent="0.3">
      <c r="A291" s="1">
        <v>4.8166666666666664</v>
      </c>
      <c r="B291">
        <v>6.5477318763732901</v>
      </c>
      <c r="C291">
        <v>5.9816908836364702</v>
      </c>
      <c r="D291">
        <v>6.0450491905212402</v>
      </c>
      <c r="E291">
        <v>5.8435969352722203</v>
      </c>
      <c r="F291">
        <v>6.5356411933898899</v>
      </c>
      <c r="G291">
        <v>6.6963801383972203</v>
      </c>
    </row>
    <row r="292" spans="1:7" x14ac:dyDescent="0.3">
      <c r="A292" s="1">
        <v>4.833333333333333</v>
      </c>
      <c r="B292">
        <v>6.5471677780151403</v>
      </c>
      <c r="C292">
        <v>5.9751057624816903</v>
      </c>
      <c r="D292">
        <v>6.0393710136413601</v>
      </c>
      <c r="E292">
        <v>5.8365030288696298</v>
      </c>
      <c r="F292">
        <v>6.5324459075927699</v>
      </c>
      <c r="G292">
        <v>6.6963801383972203</v>
      </c>
    </row>
    <row r="293" spans="1:7" x14ac:dyDescent="0.3">
      <c r="A293" s="1">
        <v>4.8499999999999996</v>
      </c>
      <c r="B293">
        <v>6.5465121269226101</v>
      </c>
      <c r="C293">
        <v>5.9683971405029297</v>
      </c>
      <c r="D293">
        <v>6.0338048934936497</v>
      </c>
      <c r="E293">
        <v>5.8292779922485396</v>
      </c>
      <c r="F293">
        <v>6.5292830467224103</v>
      </c>
      <c r="G293">
        <v>6.6963801383972203</v>
      </c>
    </row>
    <row r="294" spans="1:7" x14ac:dyDescent="0.3">
      <c r="A294" s="1">
        <v>4.8666666666666663</v>
      </c>
      <c r="B294">
        <v>6.5458741188049299</v>
      </c>
      <c r="C294">
        <v>5.9620089530944798</v>
      </c>
      <c r="D294">
        <v>6.0281281471252397</v>
      </c>
      <c r="E294">
        <v>5.8219418525695801</v>
      </c>
      <c r="F294">
        <v>6.5262560844421396</v>
      </c>
      <c r="G294">
        <v>6.6963801383972203</v>
      </c>
    </row>
    <row r="295" spans="1:7" x14ac:dyDescent="0.3">
      <c r="A295" s="1">
        <v>4.8833333333333337</v>
      </c>
      <c r="B295">
        <v>6.54538917541504</v>
      </c>
      <c r="C295">
        <v>5.9563241004943803</v>
      </c>
      <c r="D295">
        <v>6.0221381187439</v>
      </c>
      <c r="E295">
        <v>5.8140931129455602</v>
      </c>
      <c r="F295">
        <v>6.5227217674255398</v>
      </c>
      <c r="G295">
        <v>6.6963801383972203</v>
      </c>
    </row>
    <row r="296" spans="1:7" x14ac:dyDescent="0.3">
      <c r="A296" s="1">
        <v>4.9000000000000004</v>
      </c>
      <c r="B296">
        <v>6.5445179939270002</v>
      </c>
      <c r="C296">
        <v>5.9509949684143102</v>
      </c>
      <c r="D296">
        <v>6.0159487724304199</v>
      </c>
      <c r="E296">
        <v>5.8058800697326696</v>
      </c>
      <c r="F296">
        <v>6.5189661979675302</v>
      </c>
      <c r="G296">
        <v>6.6963801383972203</v>
      </c>
    </row>
    <row r="297" spans="1:7" x14ac:dyDescent="0.3">
      <c r="A297" s="1">
        <v>4.916666666666667</v>
      </c>
      <c r="B297">
        <v>6.5437951087951696</v>
      </c>
      <c r="C297">
        <v>5.94582319259644</v>
      </c>
      <c r="D297">
        <v>6.0095472335815403</v>
      </c>
      <c r="E297">
        <v>5.7978720664978001</v>
      </c>
      <c r="F297">
        <v>6.5153532028198198</v>
      </c>
      <c r="G297">
        <v>6.6963801383972203</v>
      </c>
    </row>
    <row r="298" spans="1:7" x14ac:dyDescent="0.3">
      <c r="A298" s="1">
        <v>4.9333333333333336</v>
      </c>
      <c r="B298">
        <v>6.5428400039672896</v>
      </c>
      <c r="C298">
        <v>5.9404921531677202</v>
      </c>
      <c r="D298">
        <v>6.0029821395873997</v>
      </c>
      <c r="E298">
        <v>5.7902312278747603</v>
      </c>
      <c r="F298">
        <v>6.5120391845703098</v>
      </c>
      <c r="G298">
        <v>6.6963801383972203</v>
      </c>
    </row>
    <row r="299" spans="1:7" x14ac:dyDescent="0.3">
      <c r="A299" s="1">
        <v>4.95</v>
      </c>
      <c r="B299">
        <v>6.5419487953186</v>
      </c>
      <c r="C299">
        <v>5.93497610092163</v>
      </c>
      <c r="D299">
        <v>5.9961972236633301</v>
      </c>
      <c r="E299">
        <v>5.7828121185302699</v>
      </c>
      <c r="F299">
        <v>6.5088319778442401</v>
      </c>
      <c r="G299">
        <v>6.6963801383972203</v>
      </c>
    </row>
    <row r="300" spans="1:7" x14ac:dyDescent="0.3">
      <c r="A300" s="1">
        <v>4.9666666666666668</v>
      </c>
      <c r="B300">
        <v>6.5410590171814</v>
      </c>
      <c r="C300">
        <v>5.9287400245666504</v>
      </c>
      <c r="D300">
        <v>5.9892439842224103</v>
      </c>
      <c r="E300">
        <v>5.77553510665894</v>
      </c>
      <c r="F300">
        <v>6.50569820404053</v>
      </c>
      <c r="G300">
        <v>6.6963801383972203</v>
      </c>
    </row>
    <row r="301" spans="1:7" x14ac:dyDescent="0.3">
      <c r="A301" s="1">
        <v>4.9833333333333334</v>
      </c>
      <c r="B301">
        <v>6.5404539108276403</v>
      </c>
      <c r="C301">
        <v>5.9218587875366202</v>
      </c>
      <c r="D301">
        <v>5.9819049835205096</v>
      </c>
      <c r="E301">
        <v>5.7682418823242196</v>
      </c>
      <c r="F301">
        <v>6.5029640197753897</v>
      </c>
      <c r="G301">
        <v>6.6963801383972203</v>
      </c>
    </row>
    <row r="302" spans="1:7" x14ac:dyDescent="0.3">
      <c r="A302" s="1">
        <v>5</v>
      </c>
      <c r="B302">
        <v>6.5394020080566397</v>
      </c>
      <c r="C302">
        <v>5.9145321846008301</v>
      </c>
      <c r="D302">
        <v>5.9746661186218297</v>
      </c>
      <c r="E302">
        <v>5.7608180046081499</v>
      </c>
      <c r="F302">
        <v>6.50026512145996</v>
      </c>
      <c r="G302">
        <v>6.6963801383972203</v>
      </c>
    </row>
    <row r="303" spans="1:7" x14ac:dyDescent="0.3">
      <c r="A303" s="1">
        <v>5.0166666666666666</v>
      </c>
      <c r="B303">
        <v>6.53839206695557</v>
      </c>
      <c r="C303">
        <v>5.9067540168762198</v>
      </c>
      <c r="D303">
        <v>5.9673042297363299</v>
      </c>
      <c r="E303">
        <v>5.7528967857360804</v>
      </c>
      <c r="F303">
        <v>6.4977989196777299</v>
      </c>
      <c r="G303">
        <v>6.6963801383972203</v>
      </c>
    </row>
    <row r="304" spans="1:7" x14ac:dyDescent="0.3">
      <c r="A304" s="1">
        <v>5.0333333333333332</v>
      </c>
      <c r="B304">
        <v>6.5376710891723597</v>
      </c>
      <c r="C304">
        <v>5.8986401557922399</v>
      </c>
      <c r="D304">
        <v>5.9599671363830602</v>
      </c>
      <c r="E304">
        <v>5.7448592185974103</v>
      </c>
      <c r="F304">
        <v>6.4950280189514196</v>
      </c>
      <c r="G304">
        <v>6.6963801383972203</v>
      </c>
    </row>
    <row r="305" spans="1:7" x14ac:dyDescent="0.3">
      <c r="A305" s="1">
        <v>5.05</v>
      </c>
      <c r="B305">
        <v>6.5366587638854998</v>
      </c>
      <c r="C305">
        <v>5.8908820152282697</v>
      </c>
      <c r="D305">
        <v>5.9528288841247603</v>
      </c>
      <c r="E305">
        <v>5.7368922233581499</v>
      </c>
      <c r="F305">
        <v>6.4927392005920401</v>
      </c>
      <c r="G305">
        <v>6.6963801383972203</v>
      </c>
    </row>
    <row r="306" spans="1:7" x14ac:dyDescent="0.3">
      <c r="A306" s="1">
        <v>5.0666666666666664</v>
      </c>
      <c r="B306">
        <v>6.53546094894409</v>
      </c>
      <c r="C306">
        <v>5.8834037780761701</v>
      </c>
      <c r="D306">
        <v>5.9461479187011701</v>
      </c>
      <c r="E306">
        <v>5.7290368080139196</v>
      </c>
      <c r="F306">
        <v>6.4903931617736799</v>
      </c>
      <c r="G306">
        <v>6.6963801383972203</v>
      </c>
    </row>
    <row r="307" spans="1:7" x14ac:dyDescent="0.3">
      <c r="A307" s="1">
        <v>5.083333333333333</v>
      </c>
      <c r="B307">
        <v>6.5346817970275897</v>
      </c>
      <c r="C307">
        <v>5.8765220642089799</v>
      </c>
      <c r="D307">
        <v>5.9394588470459002</v>
      </c>
      <c r="E307">
        <v>5.7211232185363796</v>
      </c>
      <c r="F307">
        <v>6.4880018234252903</v>
      </c>
      <c r="G307">
        <v>6.6964001655578604</v>
      </c>
    </row>
    <row r="308" spans="1:7" x14ac:dyDescent="0.3">
      <c r="A308" s="1">
        <v>5.0999999999999996</v>
      </c>
      <c r="B308">
        <v>6.5345501899719203</v>
      </c>
      <c r="C308">
        <v>5.8699021339416504</v>
      </c>
      <c r="D308">
        <v>5.9328022003173801</v>
      </c>
      <c r="E308">
        <v>5.71297311782837</v>
      </c>
      <c r="F308">
        <v>6.4854998588562003</v>
      </c>
      <c r="G308">
        <v>6.6967501640319798</v>
      </c>
    </row>
    <row r="309" spans="1:7" x14ac:dyDescent="0.3">
      <c r="A309" s="1">
        <v>5.1166666666666663</v>
      </c>
      <c r="B309">
        <v>6.5337610244751003</v>
      </c>
      <c r="C309">
        <v>5.8637418746948198</v>
      </c>
      <c r="D309">
        <v>5.9258999824523899</v>
      </c>
      <c r="E309">
        <v>5.7044858932495099</v>
      </c>
      <c r="F309">
        <v>6.4830641746520996</v>
      </c>
      <c r="G309">
        <v>6.6967501640319798</v>
      </c>
    </row>
    <row r="310" spans="1:7" x14ac:dyDescent="0.3">
      <c r="A310" s="1">
        <v>5.1333333333333337</v>
      </c>
      <c r="B310">
        <v>6.5327939987182599</v>
      </c>
      <c r="C310">
        <v>5.8572549819946298</v>
      </c>
      <c r="D310">
        <v>5.9187870025634801</v>
      </c>
      <c r="E310">
        <v>5.6955261230468803</v>
      </c>
      <c r="F310">
        <v>6.4804129600524902</v>
      </c>
      <c r="G310">
        <v>6.6967501640319798</v>
      </c>
    </row>
    <row r="311" spans="1:7" x14ac:dyDescent="0.3">
      <c r="A311" s="1">
        <v>5.15</v>
      </c>
      <c r="B311">
        <v>6.5321359634399396</v>
      </c>
      <c r="C311">
        <v>5.8506131172180202</v>
      </c>
      <c r="D311">
        <v>5.9111690521240199</v>
      </c>
      <c r="E311">
        <v>5.6861410140991202</v>
      </c>
      <c r="F311">
        <v>6.4777660369873002</v>
      </c>
      <c r="G311">
        <v>6.6967501640319798</v>
      </c>
    </row>
    <row r="312" spans="1:7" x14ac:dyDescent="0.3">
      <c r="A312" s="1">
        <v>5.166666666666667</v>
      </c>
      <c r="B312">
        <v>6.5312452316284197</v>
      </c>
      <c r="C312">
        <v>5.8440408706665004</v>
      </c>
      <c r="D312">
        <v>5.9031748771667498</v>
      </c>
      <c r="E312">
        <v>5.6766071319580096</v>
      </c>
      <c r="F312">
        <v>6.4751701354980504</v>
      </c>
      <c r="G312">
        <v>6.6967291831970197</v>
      </c>
    </row>
    <row r="313" spans="1:7" x14ac:dyDescent="0.3">
      <c r="A313" s="1">
        <v>5.1833333333333336</v>
      </c>
      <c r="B313">
        <v>6.5300397872924796</v>
      </c>
      <c r="C313">
        <v>5.8382930755615199</v>
      </c>
      <c r="D313">
        <v>5.89532423019409</v>
      </c>
      <c r="E313">
        <v>5.6670107841491699</v>
      </c>
      <c r="F313">
        <v>6.47225093841553</v>
      </c>
      <c r="G313">
        <v>6.6963801383972203</v>
      </c>
    </row>
    <row r="314" spans="1:7" x14ac:dyDescent="0.3">
      <c r="A314" s="1">
        <v>5.2</v>
      </c>
      <c r="B314">
        <v>6.5293231010437003</v>
      </c>
      <c r="C314">
        <v>5.8328351974487296</v>
      </c>
      <c r="D314">
        <v>5.8878049850463903</v>
      </c>
      <c r="E314">
        <v>5.6576399803161603</v>
      </c>
      <c r="F314">
        <v>6.4695668220520002</v>
      </c>
      <c r="G314">
        <v>6.6963801383972203</v>
      </c>
    </row>
    <row r="315" spans="1:7" x14ac:dyDescent="0.3">
      <c r="A315" s="1">
        <v>5.2166666666666668</v>
      </c>
      <c r="B315">
        <v>6.5290031433105504</v>
      </c>
      <c r="C315">
        <v>5.8277640342712402</v>
      </c>
      <c r="D315">
        <v>5.8802242279052699</v>
      </c>
      <c r="E315">
        <v>5.6483530998229998</v>
      </c>
      <c r="F315">
        <v>6.46706199645996</v>
      </c>
      <c r="G315">
        <v>6.6963801383972203</v>
      </c>
    </row>
    <row r="316" spans="1:7" x14ac:dyDescent="0.3">
      <c r="A316" s="1">
        <v>5.2333333333333334</v>
      </c>
      <c r="B316">
        <v>6.52876901626587</v>
      </c>
      <c r="C316">
        <v>5.8224539756774902</v>
      </c>
      <c r="D316">
        <v>5.8728151321411097</v>
      </c>
      <c r="E316">
        <v>5.6395301818847701</v>
      </c>
      <c r="F316">
        <v>6.4640488624572798</v>
      </c>
      <c r="G316">
        <v>6.6963801383972203</v>
      </c>
    </row>
    <row r="317" spans="1:7" x14ac:dyDescent="0.3">
      <c r="A317" s="1">
        <v>5.25</v>
      </c>
      <c r="B317">
        <v>6.52876901626587</v>
      </c>
      <c r="C317">
        <v>5.8165187835693404</v>
      </c>
      <c r="D317">
        <v>5.8658099174499503</v>
      </c>
      <c r="E317">
        <v>5.6304998397827104</v>
      </c>
      <c r="F317">
        <v>6.4612259864807102</v>
      </c>
      <c r="G317">
        <v>6.6963801383972203</v>
      </c>
    </row>
    <row r="318" spans="1:7" x14ac:dyDescent="0.3">
      <c r="A318" s="1">
        <v>5.2666666666666666</v>
      </c>
      <c r="B318">
        <v>6.5285520553588903</v>
      </c>
      <c r="C318">
        <v>5.8093910217285201</v>
      </c>
      <c r="D318">
        <v>5.8585867881774902</v>
      </c>
      <c r="E318">
        <v>5.6217041015625</v>
      </c>
      <c r="F318">
        <v>6.4589109420776403</v>
      </c>
      <c r="G318">
        <v>6.6963801383972203</v>
      </c>
    </row>
    <row r="319" spans="1:7" x14ac:dyDescent="0.3">
      <c r="A319" s="1">
        <v>5.2833333333333332</v>
      </c>
      <c r="B319">
        <v>6.5276799201965297</v>
      </c>
      <c r="C319">
        <v>5.8015418052673304</v>
      </c>
      <c r="D319">
        <v>5.8516659736633301</v>
      </c>
      <c r="E319">
        <v>5.6125621795654297</v>
      </c>
      <c r="F319">
        <v>6.4562349319457999</v>
      </c>
      <c r="G319">
        <v>6.6963801383972203</v>
      </c>
    </row>
    <row r="320" spans="1:7" x14ac:dyDescent="0.3">
      <c r="A320" s="1">
        <v>5.3</v>
      </c>
      <c r="B320">
        <v>6.5268211364746103</v>
      </c>
      <c r="C320">
        <v>5.79339694976807</v>
      </c>
      <c r="D320">
        <v>5.84531497955322</v>
      </c>
      <c r="E320">
        <v>5.6036338806152299</v>
      </c>
      <c r="F320">
        <v>6.45357322692871</v>
      </c>
      <c r="G320">
        <v>6.6963801383972203</v>
      </c>
    </row>
    <row r="321" spans="1:7" x14ac:dyDescent="0.3">
      <c r="A321" s="1">
        <v>5.3166666666666664</v>
      </c>
      <c r="B321">
        <v>6.5260357856750497</v>
      </c>
      <c r="C321">
        <v>5.7859878540039098</v>
      </c>
      <c r="D321">
        <v>5.8396248817443803</v>
      </c>
      <c r="E321">
        <v>5.5941519737243697</v>
      </c>
      <c r="F321">
        <v>6.4514608383178702</v>
      </c>
      <c r="G321">
        <v>6.6963801383972203</v>
      </c>
    </row>
    <row r="322" spans="1:7" x14ac:dyDescent="0.3">
      <c r="A322" s="1">
        <v>5.333333333333333</v>
      </c>
      <c r="B322">
        <v>6.5251450538635298</v>
      </c>
      <c r="C322">
        <v>5.7789101600646999</v>
      </c>
      <c r="D322">
        <v>5.8340902328491202</v>
      </c>
      <c r="E322">
        <v>5.5850520133972203</v>
      </c>
      <c r="F322">
        <v>6.4492530822753897</v>
      </c>
      <c r="G322">
        <v>6.6963801383972203</v>
      </c>
    </row>
    <row r="323" spans="1:7" x14ac:dyDescent="0.3">
      <c r="A323" s="1">
        <v>5.35</v>
      </c>
      <c r="B323">
        <v>6.5245127677917498</v>
      </c>
      <c r="C323">
        <v>5.77262210845947</v>
      </c>
      <c r="D323">
        <v>5.8292698860168501</v>
      </c>
      <c r="E323">
        <v>5.5759611129760698</v>
      </c>
      <c r="F323">
        <v>6.4467477798461896</v>
      </c>
      <c r="G323">
        <v>6.6963801383972203</v>
      </c>
    </row>
    <row r="324" spans="1:7" x14ac:dyDescent="0.3">
      <c r="A324" s="1">
        <v>5.3666666666666663</v>
      </c>
      <c r="B324">
        <v>6.5244932174682599</v>
      </c>
      <c r="C324">
        <v>5.7666912078857404</v>
      </c>
      <c r="D324">
        <v>5.8240270614623997</v>
      </c>
      <c r="E324">
        <v>5.5671868324279803</v>
      </c>
      <c r="F324">
        <v>6.4444818496704102</v>
      </c>
      <c r="G324">
        <v>6.6963801383972203</v>
      </c>
    </row>
    <row r="325" spans="1:7" x14ac:dyDescent="0.3">
      <c r="A325" s="1">
        <v>5.3833333333333337</v>
      </c>
      <c r="B325">
        <v>6.5245342254638699</v>
      </c>
      <c r="C325">
        <v>5.7611789703369096</v>
      </c>
      <c r="D325">
        <v>5.8184318542480504</v>
      </c>
      <c r="E325">
        <v>5.5583600997924796</v>
      </c>
      <c r="F325">
        <v>6.4420351982116699</v>
      </c>
      <c r="G325">
        <v>6.6964421272277797</v>
      </c>
    </row>
    <row r="326" spans="1:7" x14ac:dyDescent="0.3">
      <c r="A326" s="1">
        <v>5.4</v>
      </c>
      <c r="B326">
        <v>6.5243549346923801</v>
      </c>
      <c r="C326">
        <v>5.7553629875183097</v>
      </c>
      <c r="D326">
        <v>5.8118619918823198</v>
      </c>
      <c r="E326">
        <v>5.5497379302978498</v>
      </c>
      <c r="F326">
        <v>6.4394202232360804</v>
      </c>
      <c r="G326">
        <v>6.6967349052429199</v>
      </c>
    </row>
    <row r="327" spans="1:7" x14ac:dyDescent="0.3">
      <c r="A327" s="1">
        <v>5.416666666666667</v>
      </c>
      <c r="B327">
        <v>6.5239400863647496</v>
      </c>
      <c r="C327">
        <v>5.7495670318603498</v>
      </c>
      <c r="D327">
        <v>5.8050951957702601</v>
      </c>
      <c r="E327">
        <v>5.5406751632690403</v>
      </c>
      <c r="F327">
        <v>6.4366359710693404</v>
      </c>
      <c r="G327">
        <v>6.6968150138854998</v>
      </c>
    </row>
    <row r="328" spans="1:7" x14ac:dyDescent="0.3">
      <c r="A328" s="1">
        <v>5.4333333333333336</v>
      </c>
      <c r="B328">
        <v>6.5234532356262198</v>
      </c>
      <c r="C328">
        <v>5.7436208724975604</v>
      </c>
      <c r="D328">
        <v>5.7979221343994096</v>
      </c>
      <c r="E328">
        <v>5.5315008163452104</v>
      </c>
      <c r="F328">
        <v>6.4333600997924796</v>
      </c>
      <c r="G328">
        <v>6.6970729827880904</v>
      </c>
    </row>
    <row r="329" spans="1:7" x14ac:dyDescent="0.3">
      <c r="A329" s="1">
        <v>5.45</v>
      </c>
      <c r="B329">
        <v>6.52292680740356</v>
      </c>
      <c r="C329">
        <v>5.7379069328308097</v>
      </c>
      <c r="D329">
        <v>5.7916951179504403</v>
      </c>
      <c r="E329">
        <v>5.5219821929931596</v>
      </c>
      <c r="F329">
        <v>6.4298062324523899</v>
      </c>
      <c r="G329">
        <v>6.6970729827880904</v>
      </c>
    </row>
    <row r="330" spans="1:7" x14ac:dyDescent="0.3">
      <c r="A330" s="1">
        <v>5.4666666666666668</v>
      </c>
      <c r="B330">
        <v>6.5220661163330096</v>
      </c>
      <c r="C330">
        <v>5.7317709922790501</v>
      </c>
      <c r="D330">
        <v>5.7855072021484402</v>
      </c>
      <c r="E330">
        <v>5.5121760368347203</v>
      </c>
      <c r="F330">
        <v>6.4259319305419904</v>
      </c>
      <c r="G330">
        <v>6.6973109245300302</v>
      </c>
    </row>
    <row r="331" spans="1:7" x14ac:dyDescent="0.3">
      <c r="A331" s="1">
        <v>5.4833333333333334</v>
      </c>
      <c r="B331">
        <v>6.5212469100952104</v>
      </c>
      <c r="C331">
        <v>5.72515916824341</v>
      </c>
      <c r="D331">
        <v>5.7801008224487296</v>
      </c>
      <c r="E331">
        <v>5.5019640922546396</v>
      </c>
      <c r="F331">
        <v>6.4217271804809597</v>
      </c>
      <c r="G331">
        <v>6.6970181465148899</v>
      </c>
    </row>
    <row r="332" spans="1:7" x14ac:dyDescent="0.3">
      <c r="A332" s="1">
        <v>5.5</v>
      </c>
      <c r="B332">
        <v>6.5207710266113299</v>
      </c>
      <c r="C332">
        <v>5.7177262306213397</v>
      </c>
      <c r="D332">
        <v>5.77492380142212</v>
      </c>
      <c r="E332">
        <v>5.4914450645446804</v>
      </c>
      <c r="F332">
        <v>6.4171547889709499</v>
      </c>
      <c r="G332">
        <v>6.69693899154663</v>
      </c>
    </row>
    <row r="333" spans="1:7" x14ac:dyDescent="0.3">
      <c r="A333" s="1">
        <v>5.5166666666666666</v>
      </c>
      <c r="B333">
        <v>6.52032518386841</v>
      </c>
      <c r="C333">
        <v>5.7097940444946298</v>
      </c>
      <c r="D333">
        <v>5.7702789306640598</v>
      </c>
      <c r="E333">
        <v>5.4809088706970197</v>
      </c>
      <c r="F333">
        <v>6.4127240180969203</v>
      </c>
      <c r="G333">
        <v>6.6966800689697301</v>
      </c>
    </row>
    <row r="334" spans="1:7" x14ac:dyDescent="0.3">
      <c r="A334" s="1">
        <v>5.5333333333333332</v>
      </c>
      <c r="B334">
        <v>6.5197072029113796</v>
      </c>
      <c r="C334">
        <v>5.7015280723571804</v>
      </c>
      <c r="D334">
        <v>5.7648019790649396</v>
      </c>
      <c r="E334">
        <v>5.4704627990722701</v>
      </c>
      <c r="F334">
        <v>6.4080810546875</v>
      </c>
      <c r="G334">
        <v>6.6966271400451696</v>
      </c>
    </row>
    <row r="335" spans="1:7" x14ac:dyDescent="0.3">
      <c r="A335" s="1">
        <v>5.55</v>
      </c>
      <c r="B335">
        <v>6.5192317962646502</v>
      </c>
      <c r="C335">
        <v>5.6935691833496103</v>
      </c>
      <c r="D335">
        <v>5.7591810226440403</v>
      </c>
      <c r="E335">
        <v>5.4600930213928196</v>
      </c>
      <c r="F335">
        <v>6.4039778709411603</v>
      </c>
      <c r="G335">
        <v>6.6960830688476598</v>
      </c>
    </row>
    <row r="336" spans="1:7" x14ac:dyDescent="0.3">
      <c r="A336" s="1">
        <v>5.5666666666666664</v>
      </c>
      <c r="B336">
        <v>6.5187869071960396</v>
      </c>
      <c r="C336">
        <v>5.6856040954589799</v>
      </c>
      <c r="D336">
        <v>5.7531828880310103</v>
      </c>
      <c r="E336">
        <v>5.4501090049743697</v>
      </c>
      <c r="F336">
        <v>6.4000430107116699</v>
      </c>
      <c r="G336">
        <v>6.6960830688476598</v>
      </c>
    </row>
    <row r="337" spans="1:7" x14ac:dyDescent="0.3">
      <c r="A337" s="1">
        <v>5.583333333333333</v>
      </c>
      <c r="B337">
        <v>6.5183420181274396</v>
      </c>
      <c r="C337">
        <v>5.6778130531311</v>
      </c>
      <c r="D337">
        <v>5.7473220825195304</v>
      </c>
      <c r="E337">
        <v>5.4405889511108398</v>
      </c>
      <c r="F337">
        <v>6.3965220451354998</v>
      </c>
      <c r="G337">
        <v>6.6960830688476598</v>
      </c>
    </row>
    <row r="338" spans="1:7" x14ac:dyDescent="0.3">
      <c r="A338" s="1">
        <v>5.6</v>
      </c>
      <c r="B338">
        <v>6.5178961753845197</v>
      </c>
      <c r="C338">
        <v>5.6697130203247097</v>
      </c>
      <c r="D338">
        <v>5.7410650253295898</v>
      </c>
      <c r="E338">
        <v>5.4314231872558603</v>
      </c>
      <c r="F338">
        <v>6.3930978775024396</v>
      </c>
      <c r="G338">
        <v>6.6960830688476598</v>
      </c>
    </row>
    <row r="339" spans="1:7" x14ac:dyDescent="0.3">
      <c r="A339" s="1">
        <v>5.6166666666666663</v>
      </c>
      <c r="B339">
        <v>6.5174660682678196</v>
      </c>
      <c r="C339">
        <v>5.6609587669372603</v>
      </c>
      <c r="D339">
        <v>5.73480176925659</v>
      </c>
      <c r="E339">
        <v>5.4224381446838397</v>
      </c>
      <c r="F339">
        <v>6.3904561996459996</v>
      </c>
      <c r="G339">
        <v>6.6961359977722203</v>
      </c>
    </row>
    <row r="340" spans="1:7" x14ac:dyDescent="0.3">
      <c r="A340" s="1">
        <v>5.6333333333333337</v>
      </c>
      <c r="B340">
        <v>6.5170202255248997</v>
      </c>
      <c r="C340">
        <v>5.6517930030822798</v>
      </c>
      <c r="D340">
        <v>5.7281589508056596</v>
      </c>
      <c r="E340">
        <v>5.4135308265686</v>
      </c>
      <c r="F340">
        <v>6.3874349594116202</v>
      </c>
      <c r="G340">
        <v>6.6962118148803702</v>
      </c>
    </row>
    <row r="341" spans="1:7" x14ac:dyDescent="0.3">
      <c r="A341" s="1">
        <v>5.65</v>
      </c>
      <c r="B341">
        <v>6.5165748596191397</v>
      </c>
      <c r="C341">
        <v>5.6433529853820801</v>
      </c>
      <c r="D341">
        <v>5.7218270301818803</v>
      </c>
      <c r="E341">
        <v>5.4046869277954102</v>
      </c>
      <c r="F341">
        <v>6.3850188255310103</v>
      </c>
      <c r="G341">
        <v>6.6959538459777797</v>
      </c>
    </row>
    <row r="342" spans="1:7" x14ac:dyDescent="0.3">
      <c r="A342" s="1">
        <v>5.666666666666667</v>
      </c>
      <c r="B342">
        <v>6.5160198211669904</v>
      </c>
      <c r="C342">
        <v>5.6358938217163104</v>
      </c>
      <c r="D342">
        <v>5.7151999473571804</v>
      </c>
      <c r="E342">
        <v>5.3959608078002903</v>
      </c>
      <c r="F342">
        <v>6.3829221725463903</v>
      </c>
      <c r="G342">
        <v>6.6959538459777797</v>
      </c>
    </row>
    <row r="343" spans="1:7" x14ac:dyDescent="0.3">
      <c r="A343" s="1">
        <v>5.6833333333333336</v>
      </c>
      <c r="B343">
        <v>6.5151290893554696</v>
      </c>
      <c r="C343">
        <v>5.6293148994445801</v>
      </c>
      <c r="D343">
        <v>5.7082967758178702</v>
      </c>
      <c r="E343">
        <v>5.3874139785766602</v>
      </c>
      <c r="F343">
        <v>6.3807210922241202</v>
      </c>
      <c r="G343">
        <v>6.6959538459777797</v>
      </c>
    </row>
    <row r="344" spans="1:7" x14ac:dyDescent="0.3">
      <c r="A344" s="1">
        <v>5.7</v>
      </c>
      <c r="B344">
        <v>6.5144758224487296</v>
      </c>
      <c r="C344">
        <v>5.62337303161621</v>
      </c>
      <c r="D344">
        <v>5.7012610435485804</v>
      </c>
      <c r="E344">
        <v>5.3791217803955096</v>
      </c>
      <c r="F344">
        <v>6.3782839775085396</v>
      </c>
      <c r="G344">
        <v>6.6959538459777797</v>
      </c>
    </row>
    <row r="345" spans="1:7" x14ac:dyDescent="0.3">
      <c r="A345" s="1">
        <v>5.7166666666666668</v>
      </c>
      <c r="B345">
        <v>6.5139307975768999</v>
      </c>
      <c r="C345">
        <v>5.6175169944763201</v>
      </c>
      <c r="D345">
        <v>5.6950969696044904</v>
      </c>
      <c r="E345">
        <v>5.371337890625</v>
      </c>
      <c r="F345">
        <v>6.37636423110962</v>
      </c>
      <c r="G345">
        <v>6.6961231231689498</v>
      </c>
    </row>
    <row r="346" spans="1:7" x14ac:dyDescent="0.3">
      <c r="A346" s="1">
        <v>5.7333333333333334</v>
      </c>
      <c r="B346">
        <v>6.51304006576538</v>
      </c>
      <c r="C346">
        <v>5.6110320091247603</v>
      </c>
      <c r="D346">
        <v>5.68900394439697</v>
      </c>
      <c r="E346">
        <v>5.3638010025024396</v>
      </c>
      <c r="F346">
        <v>6.3743019104003897</v>
      </c>
      <c r="G346">
        <v>6.6963801383972203</v>
      </c>
    </row>
    <row r="347" spans="1:7" x14ac:dyDescent="0.3">
      <c r="A347" s="1">
        <v>5.75</v>
      </c>
      <c r="B347">
        <v>6.5121970176696804</v>
      </c>
      <c r="C347">
        <v>5.6036019325256303</v>
      </c>
      <c r="D347">
        <v>5.6828880310058603</v>
      </c>
      <c r="E347">
        <v>5.3566379547119096</v>
      </c>
      <c r="F347">
        <v>6.3721861839294398</v>
      </c>
      <c r="G347">
        <v>6.6959347724914604</v>
      </c>
    </row>
    <row r="348" spans="1:7" x14ac:dyDescent="0.3">
      <c r="A348" s="1">
        <v>5.7666666666666666</v>
      </c>
      <c r="B348">
        <v>6.5113058090209996</v>
      </c>
      <c r="C348">
        <v>5.5958838462829599</v>
      </c>
      <c r="D348">
        <v>5.6769042015075701</v>
      </c>
      <c r="E348">
        <v>5.3494129180908203</v>
      </c>
      <c r="F348">
        <v>6.3706240653991699</v>
      </c>
      <c r="G348">
        <v>6.6954889297485396</v>
      </c>
    </row>
    <row r="349" spans="1:7" x14ac:dyDescent="0.3">
      <c r="A349" s="1">
        <v>5.7833333333333332</v>
      </c>
      <c r="B349">
        <v>6.51041507720947</v>
      </c>
      <c r="C349">
        <v>5.5886940956115696</v>
      </c>
      <c r="D349">
        <v>5.67099809646606</v>
      </c>
      <c r="E349">
        <v>5.3427982330322301</v>
      </c>
      <c r="F349">
        <v>6.3695049285888699</v>
      </c>
      <c r="G349">
        <v>6.6950440406799299</v>
      </c>
    </row>
    <row r="350" spans="1:7" x14ac:dyDescent="0.3">
      <c r="A350" s="1">
        <v>5.8</v>
      </c>
      <c r="B350">
        <v>6.5094370841979998</v>
      </c>
      <c r="C350">
        <v>5.5817189216613796</v>
      </c>
      <c r="D350">
        <v>5.6644740104675302</v>
      </c>
      <c r="E350">
        <v>5.3365187644958496</v>
      </c>
      <c r="F350">
        <v>6.3677601814270002</v>
      </c>
      <c r="G350">
        <v>6.6945981979370099</v>
      </c>
    </row>
    <row r="351" spans="1:7" x14ac:dyDescent="0.3">
      <c r="A351" s="1">
        <v>5.8166666666666664</v>
      </c>
      <c r="B351">
        <v>6.508544921875</v>
      </c>
      <c r="C351">
        <v>5.57486820220947</v>
      </c>
      <c r="D351">
        <v>5.6572279930114702</v>
      </c>
      <c r="E351">
        <v>5.3310461044311497</v>
      </c>
      <c r="F351">
        <v>6.3658289909362802</v>
      </c>
      <c r="G351">
        <v>6.69421482086182</v>
      </c>
    </row>
    <row r="352" spans="1:7" x14ac:dyDescent="0.3">
      <c r="A352" s="1">
        <v>5.833333333333333</v>
      </c>
      <c r="B352">
        <v>6.5077152252197301</v>
      </c>
      <c r="C352">
        <v>5.5687799453735396</v>
      </c>
      <c r="D352">
        <v>5.6497550010681197</v>
      </c>
      <c r="E352">
        <v>5.3259968757629403</v>
      </c>
      <c r="F352">
        <v>6.3637118339538601</v>
      </c>
      <c r="G352">
        <v>6.6946611404418901</v>
      </c>
    </row>
    <row r="353" spans="1:7" x14ac:dyDescent="0.3">
      <c r="A353" s="1">
        <v>5.85</v>
      </c>
      <c r="B353">
        <v>6.5071210861206099</v>
      </c>
      <c r="C353">
        <v>5.56282711029053</v>
      </c>
      <c r="D353">
        <v>5.6418881416320801</v>
      </c>
      <c r="E353">
        <v>5.3214540481567401</v>
      </c>
      <c r="F353">
        <v>6.3620839118957502</v>
      </c>
      <c r="G353">
        <v>6.6949768066406303</v>
      </c>
    </row>
    <row r="354" spans="1:7" x14ac:dyDescent="0.3">
      <c r="A354" s="1">
        <v>5.8666666666666663</v>
      </c>
      <c r="B354">
        <v>6.5062608718872097</v>
      </c>
      <c r="C354">
        <v>5.5562949180603001</v>
      </c>
      <c r="D354">
        <v>5.6337838172912598</v>
      </c>
      <c r="E354">
        <v>5.3168368339538601</v>
      </c>
      <c r="F354">
        <v>6.36065721511841</v>
      </c>
      <c r="G354">
        <v>6.6951189041137704</v>
      </c>
    </row>
    <row r="355" spans="1:7" x14ac:dyDescent="0.3">
      <c r="A355" s="1">
        <v>5.8833333333333337</v>
      </c>
      <c r="B355">
        <v>6.5055561065673801</v>
      </c>
      <c r="C355">
        <v>5.5497531890869096</v>
      </c>
      <c r="D355">
        <v>5.62620306015015</v>
      </c>
      <c r="E355">
        <v>5.3120617866516104</v>
      </c>
      <c r="F355">
        <v>6.3595747947692898</v>
      </c>
      <c r="G355">
        <v>6.6951189041137704</v>
      </c>
    </row>
    <row r="356" spans="1:7" x14ac:dyDescent="0.3">
      <c r="A356" s="1">
        <v>5.9</v>
      </c>
      <c r="B356">
        <v>6.5049920082092303</v>
      </c>
      <c r="C356">
        <v>5.5433278083801296</v>
      </c>
      <c r="D356">
        <v>5.6196198463439897</v>
      </c>
      <c r="E356">
        <v>5.3069801330566397</v>
      </c>
      <c r="F356">
        <v>6.3586268424987802</v>
      </c>
      <c r="G356">
        <v>6.6953639984130904</v>
      </c>
    </row>
    <row r="357" spans="1:7" x14ac:dyDescent="0.3">
      <c r="A357" s="1">
        <v>5.916666666666667</v>
      </c>
      <c r="B357">
        <v>6.5044970512390101</v>
      </c>
      <c r="C357">
        <v>5.5368762016296396</v>
      </c>
      <c r="D357">
        <v>5.6136989593505904</v>
      </c>
      <c r="E357">
        <v>5.3020401000976598</v>
      </c>
      <c r="F357">
        <v>6.3579292297363299</v>
      </c>
      <c r="G357">
        <v>6.6953639984130904</v>
      </c>
    </row>
    <row r="358" spans="1:7" x14ac:dyDescent="0.3">
      <c r="A358" s="1">
        <v>5.9333333333333336</v>
      </c>
      <c r="B358">
        <v>6.5038862228393599</v>
      </c>
      <c r="C358">
        <v>5.5308079719543501</v>
      </c>
      <c r="D358">
        <v>5.6082620620727504</v>
      </c>
      <c r="E358">
        <v>5.2971072196960396</v>
      </c>
      <c r="F358">
        <v>6.3566169738769496</v>
      </c>
      <c r="G358">
        <v>6.6954917907714799</v>
      </c>
    </row>
    <row r="359" spans="1:7" x14ac:dyDescent="0.3">
      <c r="A359" s="1">
        <v>5.95</v>
      </c>
      <c r="B359">
        <v>6.5034089088439897</v>
      </c>
      <c r="C359">
        <v>5.5253829956054696</v>
      </c>
      <c r="D359">
        <v>5.60290479660034</v>
      </c>
      <c r="E359">
        <v>5.29248094558716</v>
      </c>
      <c r="F359">
        <v>6.3549208641052202</v>
      </c>
      <c r="G359">
        <v>6.6957960128784197</v>
      </c>
    </row>
    <row r="360" spans="1:7" x14ac:dyDescent="0.3">
      <c r="A360" s="1">
        <v>5.9666666666666668</v>
      </c>
      <c r="B360">
        <v>6.5029640197753897</v>
      </c>
      <c r="C360">
        <v>5.5202450752258301</v>
      </c>
      <c r="D360">
        <v>5.5968861579895002</v>
      </c>
      <c r="E360">
        <v>5.2881040573120099</v>
      </c>
      <c r="F360">
        <v>6.3537068367004403</v>
      </c>
      <c r="G360">
        <v>6.6962409019470197</v>
      </c>
    </row>
    <row r="361" spans="1:7" x14ac:dyDescent="0.3">
      <c r="A361" s="1">
        <v>5.9833333333333334</v>
      </c>
      <c r="B361">
        <v>6.50262498855591</v>
      </c>
      <c r="C361">
        <v>5.51562595367432</v>
      </c>
      <c r="D361">
        <v>5.5904741287231401</v>
      </c>
      <c r="E361">
        <v>5.2834730148315403</v>
      </c>
      <c r="F361">
        <v>6.3525538444518999</v>
      </c>
      <c r="G361">
        <v>6.69594478607178</v>
      </c>
    </row>
    <row r="362" spans="1:7" x14ac:dyDescent="0.3">
      <c r="A362" s="1">
        <v>6</v>
      </c>
      <c r="B362">
        <v>6.5020308494567898</v>
      </c>
      <c r="C362">
        <v>5.5107522010803196</v>
      </c>
      <c r="D362">
        <v>5.5834469795227104</v>
      </c>
      <c r="E362">
        <v>5.2785477638244602</v>
      </c>
      <c r="F362">
        <v>6.3515467643737802</v>
      </c>
      <c r="G362">
        <v>6.6958432197570801</v>
      </c>
    </row>
    <row r="363" spans="1:7" x14ac:dyDescent="0.3">
      <c r="A363" s="1">
        <v>6.0166666666666666</v>
      </c>
      <c r="B363">
        <v>6.5014538764953604</v>
      </c>
      <c r="C363">
        <v>5.5054669380187997</v>
      </c>
      <c r="D363">
        <v>5.5763678550720197</v>
      </c>
      <c r="E363">
        <v>5.2732830047607404</v>
      </c>
      <c r="F363">
        <v>6.3508930206298801</v>
      </c>
      <c r="G363">
        <v>6.6958432197570801</v>
      </c>
    </row>
    <row r="364" spans="1:7" x14ac:dyDescent="0.3">
      <c r="A364" s="1">
        <v>6.0333333333333332</v>
      </c>
      <c r="B364">
        <v>6.5010089874267596</v>
      </c>
      <c r="C364">
        <v>5.4998250007629403</v>
      </c>
      <c r="D364">
        <v>5.5690050125122097</v>
      </c>
      <c r="E364">
        <v>5.2678279876709002</v>
      </c>
      <c r="F364">
        <v>6.3500561714172399</v>
      </c>
      <c r="G364">
        <v>6.6958432197570801</v>
      </c>
    </row>
    <row r="365" spans="1:7" x14ac:dyDescent="0.3">
      <c r="A365" s="1">
        <v>6.05</v>
      </c>
      <c r="B365">
        <v>6.5005040168762198</v>
      </c>
      <c r="C365">
        <v>5.49377393722534</v>
      </c>
      <c r="D365">
        <v>5.5621271133422896</v>
      </c>
      <c r="E365">
        <v>5.2620592117309597</v>
      </c>
      <c r="F365">
        <v>6.3493070602417001</v>
      </c>
      <c r="G365">
        <v>6.6958432197570801</v>
      </c>
    </row>
    <row r="366" spans="1:7" x14ac:dyDescent="0.3">
      <c r="A366" s="1">
        <v>6.0666666666666664</v>
      </c>
      <c r="B366">
        <v>6.4996628761291504</v>
      </c>
      <c r="C366">
        <v>5.4873080253601101</v>
      </c>
      <c r="D366">
        <v>5.5555071830749503</v>
      </c>
      <c r="E366">
        <v>5.2567119598388699</v>
      </c>
      <c r="F366">
        <v>6.3484230041503897</v>
      </c>
      <c r="G366">
        <v>6.6962790489196804</v>
      </c>
    </row>
    <row r="367" spans="1:7" x14ac:dyDescent="0.3">
      <c r="A367" s="1">
        <v>6.083333333333333</v>
      </c>
      <c r="B367">
        <v>6.4989709854126003</v>
      </c>
      <c r="C367">
        <v>5.48121881484985</v>
      </c>
      <c r="D367">
        <v>5.5493450164794904</v>
      </c>
      <c r="E367">
        <v>5.2514390945434597</v>
      </c>
      <c r="F367">
        <v>6.34743404388428</v>
      </c>
      <c r="G367">
        <v>6.6963801383972203</v>
      </c>
    </row>
    <row r="368" spans="1:7" x14ac:dyDescent="0.3">
      <c r="A368" s="1">
        <v>6.1</v>
      </c>
      <c r="B368">
        <v>6.4985051155090297</v>
      </c>
      <c r="C368">
        <v>5.4755301475524902</v>
      </c>
      <c r="D368">
        <v>5.5435638427734402</v>
      </c>
      <c r="E368">
        <v>5.2461252212524396</v>
      </c>
      <c r="F368">
        <v>6.3461260795593297</v>
      </c>
      <c r="G368">
        <v>6.6963801383972203</v>
      </c>
    </row>
    <row r="369" spans="1:7" x14ac:dyDescent="0.3">
      <c r="A369" s="1">
        <v>6.1166666666666663</v>
      </c>
      <c r="B369">
        <v>6.49766302108765</v>
      </c>
      <c r="C369">
        <v>5.46982622146606</v>
      </c>
      <c r="D369">
        <v>5.5388021469116202</v>
      </c>
      <c r="E369">
        <v>5.2400779724121103</v>
      </c>
      <c r="F369">
        <v>6.3451662063598597</v>
      </c>
      <c r="G369">
        <v>6.6963801383972203</v>
      </c>
    </row>
    <row r="370" spans="1:7" x14ac:dyDescent="0.3">
      <c r="A370" s="1">
        <v>6.1333333333333337</v>
      </c>
      <c r="B370">
        <v>6.4968309402465803</v>
      </c>
      <c r="C370">
        <v>5.4645581245422399</v>
      </c>
      <c r="D370">
        <v>5.5341768264770499</v>
      </c>
      <c r="E370">
        <v>5.2338080406189</v>
      </c>
      <c r="F370">
        <v>6.3438220024108896</v>
      </c>
      <c r="G370">
        <v>6.6963801383972203</v>
      </c>
    </row>
    <row r="371" spans="1:7" x14ac:dyDescent="0.3">
      <c r="A371" s="1">
        <v>6.15</v>
      </c>
      <c r="B371">
        <v>6.4959621429443404</v>
      </c>
      <c r="C371">
        <v>5.4598689079284703</v>
      </c>
      <c r="D371">
        <v>5.5292401313781703</v>
      </c>
      <c r="E371">
        <v>5.2271080017089799</v>
      </c>
      <c r="F371">
        <v>6.3427147865295401</v>
      </c>
      <c r="G371">
        <v>6.6963801383972203</v>
      </c>
    </row>
    <row r="372" spans="1:7" x14ac:dyDescent="0.3">
      <c r="A372" s="1">
        <v>6.166666666666667</v>
      </c>
      <c r="B372">
        <v>6.4950718879699698</v>
      </c>
      <c r="C372">
        <v>5.4553060531616202</v>
      </c>
      <c r="D372">
        <v>5.5244469642639196</v>
      </c>
      <c r="E372">
        <v>5.2197470664978001</v>
      </c>
      <c r="F372">
        <v>6.34149122238159</v>
      </c>
      <c r="G372">
        <v>6.6963801383972203</v>
      </c>
    </row>
    <row r="373" spans="1:7" x14ac:dyDescent="0.3">
      <c r="A373" s="1">
        <v>6.1833333333333336</v>
      </c>
      <c r="B373">
        <v>6.4938478469848597</v>
      </c>
      <c r="C373">
        <v>5.4506940841674796</v>
      </c>
      <c r="D373">
        <v>5.5197701454162598</v>
      </c>
      <c r="E373">
        <v>5.2122101783752397</v>
      </c>
      <c r="F373">
        <v>6.3405041694641104</v>
      </c>
      <c r="G373">
        <v>6.6963801383972203</v>
      </c>
    </row>
    <row r="374" spans="1:7" x14ac:dyDescent="0.3">
      <c r="A374" s="1">
        <v>6.2</v>
      </c>
      <c r="B374">
        <v>6.4929080009460396</v>
      </c>
      <c r="C374">
        <v>5.4461832046508798</v>
      </c>
      <c r="D374">
        <v>5.5145540237426802</v>
      </c>
      <c r="E374">
        <v>5.2050371170043901</v>
      </c>
      <c r="F374">
        <v>6.3391561508178702</v>
      </c>
      <c r="G374">
        <v>6.6963801383972203</v>
      </c>
    </row>
    <row r="375" spans="1:7" x14ac:dyDescent="0.3">
      <c r="A375" s="1">
        <v>6.2166666666666668</v>
      </c>
      <c r="B375">
        <v>6.4916028976440403</v>
      </c>
      <c r="C375">
        <v>5.4415798187255904</v>
      </c>
      <c r="D375">
        <v>5.5093908309936497</v>
      </c>
      <c r="E375">
        <v>5.1981358528137198</v>
      </c>
      <c r="F375">
        <v>6.3381037712097203</v>
      </c>
      <c r="G375">
        <v>6.6963801383972203</v>
      </c>
    </row>
    <row r="376" spans="1:7" x14ac:dyDescent="0.3">
      <c r="A376" s="1">
        <v>6.2333333333333334</v>
      </c>
      <c r="B376">
        <v>6.4906530380248997</v>
      </c>
      <c r="C376">
        <v>5.4362587928771999</v>
      </c>
      <c r="D376">
        <v>5.5045399665832502</v>
      </c>
      <c r="E376">
        <v>5.1911911964416504</v>
      </c>
      <c r="F376">
        <v>6.33691501617432</v>
      </c>
      <c r="G376">
        <v>6.6963801383972203</v>
      </c>
    </row>
    <row r="377" spans="1:7" x14ac:dyDescent="0.3">
      <c r="A377" s="1">
        <v>6.25</v>
      </c>
      <c r="B377">
        <v>6.4897108078002903</v>
      </c>
      <c r="C377">
        <v>5.4303250312805202</v>
      </c>
      <c r="D377">
        <v>5.4991412162780797</v>
      </c>
      <c r="E377">
        <v>5.1844601631164604</v>
      </c>
      <c r="F377">
        <v>6.3358139991760298</v>
      </c>
      <c r="G377">
        <v>6.6963801383972203</v>
      </c>
    </row>
    <row r="378" spans="1:7" x14ac:dyDescent="0.3">
      <c r="A378" s="1">
        <v>6.2666666666666666</v>
      </c>
      <c r="B378">
        <v>6.4891228675842303</v>
      </c>
      <c r="C378">
        <v>5.4240231513977104</v>
      </c>
      <c r="D378">
        <v>5.49328708648682</v>
      </c>
      <c r="E378">
        <v>5.1774468421936</v>
      </c>
      <c r="F378">
        <v>6.3343219757080096</v>
      </c>
      <c r="G378">
        <v>6.6959738731384304</v>
      </c>
    </row>
    <row r="379" spans="1:7" x14ac:dyDescent="0.3">
      <c r="A379" s="1">
        <v>6.2833333333333332</v>
      </c>
      <c r="B379">
        <v>6.4882321357727104</v>
      </c>
      <c r="C379">
        <v>5.4175901412963903</v>
      </c>
      <c r="D379">
        <v>5.4874758720397896</v>
      </c>
      <c r="E379">
        <v>5.1698632240295401</v>
      </c>
      <c r="F379">
        <v>6.3329749107360804</v>
      </c>
      <c r="G379">
        <v>6.6955289840698198</v>
      </c>
    </row>
    <row r="380" spans="1:7" x14ac:dyDescent="0.3">
      <c r="A380" s="1">
        <v>6.3</v>
      </c>
      <c r="B380">
        <v>6.4877557754516602</v>
      </c>
      <c r="C380">
        <v>5.4111590385437003</v>
      </c>
      <c r="D380">
        <v>5.4810891151428196</v>
      </c>
      <c r="E380">
        <v>5.1619219779968297</v>
      </c>
      <c r="F380">
        <v>6.3313779830932599</v>
      </c>
      <c r="G380">
        <v>6.6950831413268999</v>
      </c>
    </row>
    <row r="381" spans="1:7" x14ac:dyDescent="0.3">
      <c r="A381" s="1">
        <v>6.3166666666666664</v>
      </c>
      <c r="B381">
        <v>6.4873099327087402</v>
      </c>
      <c r="C381">
        <v>5.4049310684204102</v>
      </c>
      <c r="D381">
        <v>5.4740018844604501</v>
      </c>
      <c r="E381">
        <v>5.15405321121216</v>
      </c>
      <c r="F381">
        <v>6.3298320770263699</v>
      </c>
      <c r="G381">
        <v>6.6947469711303702</v>
      </c>
    </row>
    <row r="382" spans="1:7" x14ac:dyDescent="0.3">
      <c r="A382" s="1">
        <v>6.333333333333333</v>
      </c>
      <c r="B382">
        <v>6.4866819381713903</v>
      </c>
      <c r="C382">
        <v>5.3991189002990696</v>
      </c>
      <c r="D382">
        <v>5.4669518470764196</v>
      </c>
      <c r="E382">
        <v>5.1464757919311497</v>
      </c>
      <c r="F382">
        <v>6.3279051780700701</v>
      </c>
      <c r="G382">
        <v>6.6947469711303702</v>
      </c>
    </row>
    <row r="383" spans="1:7" x14ac:dyDescent="0.3">
      <c r="A383" s="1">
        <v>6.35</v>
      </c>
      <c r="B383">
        <v>6.4858431816101101</v>
      </c>
      <c r="C383">
        <v>5.3931632041931197</v>
      </c>
      <c r="D383">
        <v>5.4596920013427699</v>
      </c>
      <c r="E383">
        <v>5.1390571594238299</v>
      </c>
      <c r="F383">
        <v>6.3263020515441903</v>
      </c>
      <c r="G383">
        <v>6.6951532363891602</v>
      </c>
    </row>
    <row r="384" spans="1:7" x14ac:dyDescent="0.3">
      <c r="A384" s="1">
        <v>6.3666666666666663</v>
      </c>
      <c r="B384">
        <v>6.4853968620300302</v>
      </c>
      <c r="C384">
        <v>5.38730812072754</v>
      </c>
      <c r="D384">
        <v>5.45251417160034</v>
      </c>
      <c r="E384">
        <v>5.1323828697204599</v>
      </c>
      <c r="F384">
        <v>6.3248000144958496</v>
      </c>
      <c r="G384">
        <v>6.6955981254577601</v>
      </c>
    </row>
    <row r="385" spans="1:7" x14ac:dyDescent="0.3">
      <c r="A385" s="1">
        <v>6.3833333333333337</v>
      </c>
      <c r="B385">
        <v>6.48465919494629</v>
      </c>
      <c r="C385">
        <v>5.3809847831726101</v>
      </c>
      <c r="D385">
        <v>5.44549608230591</v>
      </c>
      <c r="E385">
        <v>5.1261892318725604</v>
      </c>
      <c r="F385">
        <v>6.3231329917907697</v>
      </c>
      <c r="G385">
        <v>6.6960430145263699</v>
      </c>
    </row>
    <row r="386" spans="1:7" x14ac:dyDescent="0.3">
      <c r="A386" s="1">
        <v>6.4</v>
      </c>
      <c r="B386">
        <v>6.4837679862976101</v>
      </c>
      <c r="C386">
        <v>5.3744430541992196</v>
      </c>
      <c r="D386">
        <v>5.4384198188781703</v>
      </c>
      <c r="E386">
        <v>5.1197819709777797</v>
      </c>
      <c r="F386">
        <v>6.3211569786071804</v>
      </c>
      <c r="G386">
        <v>6.69624900817871</v>
      </c>
    </row>
    <row r="387" spans="1:7" x14ac:dyDescent="0.3">
      <c r="A387" s="1">
        <v>6.416666666666667</v>
      </c>
      <c r="B387">
        <v>6.4828867912292498</v>
      </c>
      <c r="C387">
        <v>5.3678970336914098</v>
      </c>
      <c r="D387">
        <v>5.4313259124755904</v>
      </c>
      <c r="E387">
        <v>5.1130189895629901</v>
      </c>
      <c r="F387">
        <v>6.3195710182189897</v>
      </c>
      <c r="G387">
        <v>6.6958031654357901</v>
      </c>
    </row>
    <row r="388" spans="1:7" x14ac:dyDescent="0.3">
      <c r="A388" s="1">
        <v>6.4333333333333336</v>
      </c>
      <c r="B388">
        <v>6.4819960594177202</v>
      </c>
      <c r="C388">
        <v>5.36193895339966</v>
      </c>
      <c r="D388">
        <v>5.4247379302978498</v>
      </c>
      <c r="E388">
        <v>5.10664987564087</v>
      </c>
      <c r="F388">
        <v>6.3179750442504901</v>
      </c>
      <c r="G388">
        <v>6.6953668594360396</v>
      </c>
    </row>
    <row r="389" spans="1:7" x14ac:dyDescent="0.3">
      <c r="A389" s="1">
        <v>6.45</v>
      </c>
      <c r="B389">
        <v>6.4810748100280797</v>
      </c>
      <c r="C389">
        <v>5.3555021286010698</v>
      </c>
      <c r="D389">
        <v>5.4182372093200701</v>
      </c>
      <c r="E389">
        <v>5.1000080108642596</v>
      </c>
      <c r="F389">
        <v>6.3159937858581499</v>
      </c>
      <c r="G389">
        <v>6.6953668594360396</v>
      </c>
    </row>
    <row r="390" spans="1:7" x14ac:dyDescent="0.3">
      <c r="A390" s="1">
        <v>6.4666666666666668</v>
      </c>
      <c r="B390">
        <v>6.4802041053771999</v>
      </c>
      <c r="C390">
        <v>5.3495888710021999</v>
      </c>
      <c r="D390">
        <v>5.41153812408447</v>
      </c>
      <c r="E390">
        <v>5.09287309646606</v>
      </c>
      <c r="F390">
        <v>6.3141169548034703</v>
      </c>
      <c r="G390">
        <v>6.6953668594360396</v>
      </c>
    </row>
    <row r="391" spans="1:7" x14ac:dyDescent="0.3">
      <c r="A391" s="1">
        <v>6.4833333333333334</v>
      </c>
      <c r="B391">
        <v>6.4793119430542001</v>
      </c>
      <c r="C391">
        <v>5.3439798355102504</v>
      </c>
      <c r="D391">
        <v>5.4045381546020499</v>
      </c>
      <c r="E391">
        <v>5.0861229896545401</v>
      </c>
      <c r="F391">
        <v>6.3122110366821298</v>
      </c>
      <c r="G391">
        <v>6.6954989433288601</v>
      </c>
    </row>
    <row r="392" spans="1:7" x14ac:dyDescent="0.3">
      <c r="A392" s="1">
        <v>6.5</v>
      </c>
      <c r="B392">
        <v>6.4786438941955602</v>
      </c>
      <c r="C392">
        <v>5.3381671905517596</v>
      </c>
      <c r="D392">
        <v>5.3968048095703098</v>
      </c>
      <c r="E392">
        <v>5.0791091918945304</v>
      </c>
      <c r="F392">
        <v>6.3102741241455096</v>
      </c>
      <c r="G392">
        <v>6.69594478607178</v>
      </c>
    </row>
    <row r="393" spans="1:7" x14ac:dyDescent="0.3">
      <c r="A393" s="1">
        <v>6.5166666666666666</v>
      </c>
      <c r="B393">
        <v>6.4781990051269496</v>
      </c>
      <c r="C393">
        <v>5.3313140869140598</v>
      </c>
      <c r="D393">
        <v>5.3880910873413104</v>
      </c>
      <c r="E393">
        <v>5.0716209411621103</v>
      </c>
      <c r="F393">
        <v>6.3081860542297399</v>
      </c>
      <c r="G393">
        <v>6.6963801383972203</v>
      </c>
    </row>
    <row r="394" spans="1:7" x14ac:dyDescent="0.3">
      <c r="A394" s="1">
        <v>6.5333333333333332</v>
      </c>
      <c r="B394">
        <v>6.4776940345764196</v>
      </c>
      <c r="C394">
        <v>5.32480716705322</v>
      </c>
      <c r="D394">
        <v>5.3789911270141602</v>
      </c>
      <c r="E394">
        <v>5.0641832351684597</v>
      </c>
      <c r="F394">
        <v>6.3060770034790004</v>
      </c>
      <c r="G394">
        <v>6.6963801383972203</v>
      </c>
    </row>
    <row r="395" spans="1:7" x14ac:dyDescent="0.3">
      <c r="A395" s="1">
        <v>6.55</v>
      </c>
      <c r="B395">
        <v>6.4770760536193803</v>
      </c>
      <c r="C395">
        <v>5.3181228637695304</v>
      </c>
      <c r="D395">
        <v>5.3703598976135298</v>
      </c>
      <c r="E395">
        <v>5.0570449829101598</v>
      </c>
      <c r="F395">
        <v>6.3040199279785201</v>
      </c>
      <c r="G395">
        <v>6.6963801383972203</v>
      </c>
    </row>
    <row r="396" spans="1:7" x14ac:dyDescent="0.3">
      <c r="A396" s="1">
        <v>6.5666666666666664</v>
      </c>
      <c r="B396">
        <v>6.4766302108764604</v>
      </c>
      <c r="C396">
        <v>5.3113050460815403</v>
      </c>
      <c r="D396">
        <v>5.3625040054321298</v>
      </c>
      <c r="E396">
        <v>5.0500321388244602</v>
      </c>
      <c r="F396">
        <v>6.3019700050354004</v>
      </c>
      <c r="G396">
        <v>6.6963801383972203</v>
      </c>
    </row>
    <row r="397" spans="1:7" x14ac:dyDescent="0.3">
      <c r="A397" s="1">
        <v>6.583333333333333</v>
      </c>
      <c r="B397">
        <v>6.4758977890014604</v>
      </c>
      <c r="C397">
        <v>5.3044638633728001</v>
      </c>
      <c r="D397">
        <v>5.3555040359497097</v>
      </c>
      <c r="E397">
        <v>5.04364013671875</v>
      </c>
      <c r="F397">
        <v>6.2997541427612296</v>
      </c>
      <c r="G397">
        <v>6.6963801383972203</v>
      </c>
    </row>
    <row r="398" spans="1:7" x14ac:dyDescent="0.3">
      <c r="A398" s="1">
        <v>6.6</v>
      </c>
      <c r="B398">
        <v>6.4750070571899396</v>
      </c>
      <c r="C398">
        <v>5.2982349395751998</v>
      </c>
      <c r="D398">
        <v>5.3492851257324201</v>
      </c>
      <c r="E398">
        <v>5.03768110275269</v>
      </c>
      <c r="F398">
        <v>6.2975797653198198</v>
      </c>
      <c r="G398">
        <v>6.6963801383972203</v>
      </c>
    </row>
    <row r="399" spans="1:7" x14ac:dyDescent="0.3">
      <c r="A399" s="1">
        <v>6.6166666666666663</v>
      </c>
      <c r="B399">
        <v>6.4737820625305202</v>
      </c>
      <c r="C399">
        <v>5.2921590805053702</v>
      </c>
      <c r="D399">
        <v>5.3438692092895499</v>
      </c>
      <c r="E399">
        <v>5.0318012237548801</v>
      </c>
      <c r="F399">
        <v>6.2953028678893999</v>
      </c>
      <c r="G399">
        <v>6.6963801383972203</v>
      </c>
    </row>
    <row r="400" spans="1:7" x14ac:dyDescent="0.3">
      <c r="A400" s="1">
        <v>6.6333333333333337</v>
      </c>
      <c r="B400">
        <v>6.4725937843322798</v>
      </c>
      <c r="C400">
        <v>5.2862138748168901</v>
      </c>
      <c r="D400">
        <v>5.33854103088379</v>
      </c>
      <c r="E400">
        <v>5.0261421203613299</v>
      </c>
      <c r="F400">
        <v>6.2928881645202601</v>
      </c>
      <c r="G400">
        <v>6.6963801383972203</v>
      </c>
    </row>
    <row r="401" spans="1:7" x14ac:dyDescent="0.3">
      <c r="A401" s="1">
        <v>6.65</v>
      </c>
      <c r="B401">
        <v>6.4708118438720703</v>
      </c>
      <c r="C401">
        <v>5.2806839942932102</v>
      </c>
      <c r="D401">
        <v>5.3329639434814498</v>
      </c>
      <c r="E401">
        <v>5.0198988914489702</v>
      </c>
      <c r="F401">
        <v>6.2904081344604501</v>
      </c>
      <c r="G401">
        <v>6.6963801383972203</v>
      </c>
    </row>
    <row r="402" spans="1:7" x14ac:dyDescent="0.3">
      <c r="A402" s="1">
        <v>6.666666666666667</v>
      </c>
      <c r="B402">
        <v>6.4693169593811</v>
      </c>
      <c r="C402">
        <v>5.2753181457519496</v>
      </c>
      <c r="D402">
        <v>5.3270330429077104</v>
      </c>
      <c r="E402">
        <v>5.0136518478393599</v>
      </c>
      <c r="F402">
        <v>6.28786277770996</v>
      </c>
      <c r="G402">
        <v>6.6963801383972203</v>
      </c>
    </row>
    <row r="403" spans="1:7" x14ac:dyDescent="0.3">
      <c r="A403" s="1">
        <v>6.6833333333333336</v>
      </c>
      <c r="B403">
        <v>6.4679799079895002</v>
      </c>
      <c r="C403">
        <v>5.2697482109069798</v>
      </c>
      <c r="D403">
        <v>5.3204541206359899</v>
      </c>
      <c r="E403">
        <v>5.0073480606079102</v>
      </c>
      <c r="F403">
        <v>6.28517818450928</v>
      </c>
      <c r="G403">
        <v>6.6963801383972203</v>
      </c>
    </row>
    <row r="404" spans="1:7" x14ac:dyDescent="0.3">
      <c r="A404" s="1">
        <v>6.7</v>
      </c>
      <c r="B404">
        <v>6.4670968055725098</v>
      </c>
      <c r="C404">
        <v>5.2641649246215803</v>
      </c>
      <c r="D404">
        <v>5.3126869201660201</v>
      </c>
      <c r="E404">
        <v>5.0008392333984402</v>
      </c>
      <c r="F404">
        <v>6.2825808525085396</v>
      </c>
      <c r="G404">
        <v>6.6963801383972203</v>
      </c>
    </row>
    <row r="405" spans="1:7" x14ac:dyDescent="0.3">
      <c r="A405" s="1">
        <v>6.7166666666666668</v>
      </c>
      <c r="B405">
        <v>6.4665632247924796</v>
      </c>
      <c r="C405">
        <v>5.2585010528564498</v>
      </c>
      <c r="D405">
        <v>5.3041110038757298</v>
      </c>
      <c r="E405">
        <v>4.9943051338195801</v>
      </c>
      <c r="F405">
        <v>6.2798562049865696</v>
      </c>
      <c r="G405">
        <v>6.6963801383972203</v>
      </c>
    </row>
    <row r="406" spans="1:7" x14ac:dyDescent="0.3">
      <c r="A406" s="1">
        <v>6.7333333333333334</v>
      </c>
      <c r="B406">
        <v>6.4661169052123997</v>
      </c>
      <c r="C406">
        <v>5.2526478767395002</v>
      </c>
      <c r="D406">
        <v>5.2956061363220197</v>
      </c>
      <c r="E406">
        <v>4.98779296875</v>
      </c>
      <c r="F406">
        <v>6.2772388458251998</v>
      </c>
      <c r="G406">
        <v>6.6963801383972203</v>
      </c>
    </row>
    <row r="407" spans="1:7" x14ac:dyDescent="0.3">
      <c r="A407" s="1">
        <v>6.75</v>
      </c>
      <c r="B407">
        <v>6.4656720161437997</v>
      </c>
      <c r="C407">
        <v>5.2467751502990696</v>
      </c>
      <c r="D407">
        <v>5.2872018814086896</v>
      </c>
      <c r="E407">
        <v>4.9811081886291504</v>
      </c>
      <c r="F407">
        <v>6.2745251655578604</v>
      </c>
      <c r="G407">
        <v>6.6963801383972203</v>
      </c>
    </row>
    <row r="408" spans="1:7" x14ac:dyDescent="0.3">
      <c r="A408" s="1">
        <v>6.7666666666666666</v>
      </c>
      <c r="B408">
        <v>6.4648008346557599</v>
      </c>
      <c r="C408">
        <v>5.24129295349121</v>
      </c>
      <c r="D408">
        <v>5.2793030738830602</v>
      </c>
      <c r="E408">
        <v>4.9750070571899396</v>
      </c>
      <c r="F408">
        <v>6.2716989517211896</v>
      </c>
      <c r="G408">
        <v>6.6963801383972203</v>
      </c>
    </row>
    <row r="409" spans="1:7" x14ac:dyDescent="0.3">
      <c r="A409" s="1">
        <v>6.7833333333333332</v>
      </c>
      <c r="B409">
        <v>6.4636311531066903</v>
      </c>
      <c r="C409">
        <v>5.23524713516235</v>
      </c>
      <c r="D409">
        <v>5.2721138000488299</v>
      </c>
      <c r="E409">
        <v>4.9690427780151403</v>
      </c>
      <c r="F409">
        <v>6.2687959671020499</v>
      </c>
      <c r="G409">
        <v>6.6963801383972203</v>
      </c>
    </row>
    <row r="410" spans="1:7" x14ac:dyDescent="0.3">
      <c r="A410" s="1">
        <v>6.8</v>
      </c>
      <c r="B410">
        <v>6.4626798629760698</v>
      </c>
      <c r="C410">
        <v>5.2291688919067401</v>
      </c>
      <c r="D410">
        <v>5.2654981613159197</v>
      </c>
      <c r="E410">
        <v>4.9625802040100098</v>
      </c>
      <c r="F410">
        <v>6.2659850120544398</v>
      </c>
      <c r="G410">
        <v>6.6963801383972203</v>
      </c>
    </row>
    <row r="411" spans="1:7" x14ac:dyDescent="0.3">
      <c r="A411" s="1">
        <v>6.8166666666666664</v>
      </c>
      <c r="B411">
        <v>6.4622349739074698</v>
      </c>
      <c r="C411">
        <v>5.22312688827515</v>
      </c>
      <c r="D411">
        <v>5.2595667839050302</v>
      </c>
      <c r="E411">
        <v>4.9563322067260698</v>
      </c>
      <c r="F411">
        <v>6.2627811431884801</v>
      </c>
      <c r="G411">
        <v>6.6963801383972203</v>
      </c>
    </row>
    <row r="412" spans="1:7" x14ac:dyDescent="0.3">
      <c r="A412" s="1">
        <v>6.833333333333333</v>
      </c>
      <c r="B412">
        <v>6.4615669250488299</v>
      </c>
      <c r="C412">
        <v>5.2171521186828604</v>
      </c>
      <c r="D412">
        <v>5.2542781829834002</v>
      </c>
      <c r="E412">
        <v>4.9499340057373002</v>
      </c>
      <c r="F412">
        <v>6.25972700119019</v>
      </c>
      <c r="G412">
        <v>6.6962790489196804</v>
      </c>
    </row>
    <row r="413" spans="1:7" x14ac:dyDescent="0.3">
      <c r="A413" s="1">
        <v>6.85</v>
      </c>
      <c r="B413">
        <v>6.4611020088195801</v>
      </c>
      <c r="C413">
        <v>5.2109131813049299</v>
      </c>
      <c r="D413">
        <v>5.2489781379699698</v>
      </c>
      <c r="E413">
        <v>4.9429020881652797</v>
      </c>
      <c r="F413">
        <v>6.25669193267822</v>
      </c>
      <c r="G413">
        <v>6.6962790489196804</v>
      </c>
    </row>
    <row r="414" spans="1:7" x14ac:dyDescent="0.3">
      <c r="A414" s="1">
        <v>6.8666666666666663</v>
      </c>
      <c r="B414">
        <v>6.4609041213989302</v>
      </c>
      <c r="C414">
        <v>5.2051701545715297</v>
      </c>
      <c r="D414">
        <v>5.2441368103027299</v>
      </c>
      <c r="E414">
        <v>4.9360179901123002</v>
      </c>
      <c r="F414">
        <v>6.25380611419678</v>
      </c>
      <c r="G414">
        <v>6.6962790489196804</v>
      </c>
    </row>
    <row r="415" spans="1:7" x14ac:dyDescent="0.3">
      <c r="A415" s="1">
        <v>6.8833333333333337</v>
      </c>
      <c r="B415">
        <v>6.4603400230407697</v>
      </c>
      <c r="C415">
        <v>5.19948387145996</v>
      </c>
      <c r="D415">
        <v>5.2397480010986301</v>
      </c>
      <c r="E415">
        <v>4.9295067787170401</v>
      </c>
      <c r="F415">
        <v>6.2506790161132804</v>
      </c>
      <c r="G415">
        <v>6.6962790489196804</v>
      </c>
    </row>
    <row r="416" spans="1:7" x14ac:dyDescent="0.3">
      <c r="A416" s="1">
        <v>6.9</v>
      </c>
      <c r="B416">
        <v>6.4595079421997097</v>
      </c>
      <c r="C416">
        <v>5.1937198638915998</v>
      </c>
      <c r="D416">
        <v>5.23471879959106</v>
      </c>
      <c r="E416">
        <v>4.9235119819641104</v>
      </c>
      <c r="F416">
        <v>6.2477250099182102</v>
      </c>
      <c r="G416">
        <v>6.6962790489196804</v>
      </c>
    </row>
    <row r="417" spans="1:7" x14ac:dyDescent="0.3">
      <c r="A417" s="1">
        <v>6.916666666666667</v>
      </c>
      <c r="B417">
        <v>6.45883989334106</v>
      </c>
      <c r="C417">
        <v>5.1873869895935103</v>
      </c>
      <c r="D417">
        <v>5.2288260459899902</v>
      </c>
      <c r="E417">
        <v>4.9177751541137704</v>
      </c>
      <c r="F417">
        <v>6.2447037696838397</v>
      </c>
      <c r="G417">
        <v>6.6963801383972203</v>
      </c>
    </row>
    <row r="418" spans="1:7" x14ac:dyDescent="0.3">
      <c r="A418" s="1">
        <v>6.9333333333333336</v>
      </c>
      <c r="B418">
        <v>6.4583940505981401</v>
      </c>
      <c r="C418">
        <v>5.1813068389892596</v>
      </c>
      <c r="D418">
        <v>5.2229661941528303</v>
      </c>
      <c r="E418">
        <v>4.91208696365356</v>
      </c>
      <c r="F418">
        <v>6.24179887771606</v>
      </c>
      <c r="G418">
        <v>6.6963801383972203</v>
      </c>
    </row>
    <row r="419" spans="1:7" x14ac:dyDescent="0.3">
      <c r="A419" s="1">
        <v>6.95</v>
      </c>
      <c r="B419">
        <v>6.4579491615295401</v>
      </c>
      <c r="C419">
        <v>5.1750760078430202</v>
      </c>
      <c r="D419">
        <v>5.21689796447754</v>
      </c>
      <c r="E419">
        <v>4.9064869880676296</v>
      </c>
      <c r="F419">
        <v>6.2385969161987296</v>
      </c>
      <c r="G419">
        <v>6.6963801383972203</v>
      </c>
    </row>
    <row r="420" spans="1:7" x14ac:dyDescent="0.3">
      <c r="A420" s="1">
        <v>6.9666666666666668</v>
      </c>
      <c r="B420">
        <v>6.4576220512390101</v>
      </c>
      <c r="C420">
        <v>5.1688318252563503</v>
      </c>
      <c r="D420">
        <v>5.2102928161621103</v>
      </c>
      <c r="E420">
        <v>4.9009590148925799</v>
      </c>
      <c r="F420">
        <v>6.2352619171142596</v>
      </c>
      <c r="G420">
        <v>6.6961669921875</v>
      </c>
    </row>
    <row r="421" spans="1:7" x14ac:dyDescent="0.3">
      <c r="A421" s="1">
        <v>6.9833333333333334</v>
      </c>
      <c r="B421">
        <v>6.4572257995605504</v>
      </c>
      <c r="C421">
        <v>5.1627311706543004</v>
      </c>
      <c r="D421">
        <v>5.2039937973022496</v>
      </c>
      <c r="E421">
        <v>4.8952212333679199</v>
      </c>
      <c r="F421">
        <v>6.2322468757629403</v>
      </c>
      <c r="G421">
        <v>6.6961669921875</v>
      </c>
    </row>
    <row r="422" spans="1:7" x14ac:dyDescent="0.3">
      <c r="A422" s="1">
        <v>7</v>
      </c>
      <c r="B422">
        <v>6.4567389488220197</v>
      </c>
      <c r="C422">
        <v>5.1571102142334002</v>
      </c>
      <c r="D422">
        <v>5.1976127624511701</v>
      </c>
      <c r="E422">
        <v>4.8896951675415004</v>
      </c>
      <c r="F422">
        <v>6.2289681434631303</v>
      </c>
      <c r="G422">
        <v>6.6961669921875</v>
      </c>
    </row>
    <row r="423" spans="1:7" x14ac:dyDescent="0.3">
      <c r="A423" s="1">
        <v>7.0166666666666666</v>
      </c>
      <c r="B423">
        <v>6.4558677673339799</v>
      </c>
      <c r="C423">
        <v>5.1512150764465297</v>
      </c>
      <c r="D423">
        <v>5.1909770965576199</v>
      </c>
      <c r="E423">
        <v>4.8842039108276403</v>
      </c>
      <c r="F423">
        <v>6.2255730628967303</v>
      </c>
      <c r="G423">
        <v>6.6961669921875</v>
      </c>
    </row>
    <row r="424" spans="1:7" x14ac:dyDescent="0.3">
      <c r="A424" s="1">
        <v>7.0333333333333332</v>
      </c>
      <c r="B424">
        <v>6.4550662040710396</v>
      </c>
      <c r="C424">
        <v>5.1454820632934597</v>
      </c>
      <c r="D424">
        <v>5.1836380958557102</v>
      </c>
      <c r="E424">
        <v>4.8784260749816903</v>
      </c>
      <c r="F424">
        <v>6.2224678993225098</v>
      </c>
      <c r="G424">
        <v>6.6961669921875</v>
      </c>
    </row>
    <row r="425" spans="1:7" x14ac:dyDescent="0.3">
      <c r="A425" s="1">
        <v>7.05</v>
      </c>
      <c r="B425">
        <v>6.4540557861328098</v>
      </c>
      <c r="C425">
        <v>5.1397290229797399</v>
      </c>
      <c r="D425">
        <v>5.1765599250793501</v>
      </c>
      <c r="E425">
        <v>4.8726491928100604</v>
      </c>
      <c r="F425">
        <v>6.21960401535034</v>
      </c>
      <c r="G425">
        <v>6.6963801383972203</v>
      </c>
    </row>
    <row r="426" spans="1:7" x14ac:dyDescent="0.3">
      <c r="A426" s="1">
        <v>7.0666666666666664</v>
      </c>
      <c r="B426">
        <v>6.4532279968261701</v>
      </c>
      <c r="C426">
        <v>5.1334547996520996</v>
      </c>
      <c r="D426">
        <v>5.16945505142212</v>
      </c>
      <c r="E426">
        <v>4.8670182228088397</v>
      </c>
      <c r="F426">
        <v>6.2168250083923304</v>
      </c>
      <c r="G426">
        <v>6.6963801383972203</v>
      </c>
    </row>
    <row r="427" spans="1:7" x14ac:dyDescent="0.3">
      <c r="A427" s="1">
        <v>7.083333333333333</v>
      </c>
      <c r="B427">
        <v>6.4523792266845703</v>
      </c>
      <c r="C427">
        <v>5.12689113616943</v>
      </c>
      <c r="D427">
        <v>5.16249704360962</v>
      </c>
      <c r="E427">
        <v>4.8609771728515598</v>
      </c>
      <c r="F427">
        <v>6.2140297889709499</v>
      </c>
      <c r="G427">
        <v>6.6963801383972203</v>
      </c>
    </row>
    <row r="428" spans="1:7" x14ac:dyDescent="0.3">
      <c r="A428" s="1">
        <v>7.1</v>
      </c>
      <c r="B428">
        <v>6.4519128799438503</v>
      </c>
      <c r="C428">
        <v>5.1206741333007804</v>
      </c>
      <c r="D428">
        <v>5.1557970046997097</v>
      </c>
      <c r="E428">
        <v>4.8548278808593803</v>
      </c>
      <c r="F428">
        <v>6.2113771438598597</v>
      </c>
      <c r="G428">
        <v>6.6963801383972203</v>
      </c>
    </row>
    <row r="429" spans="1:7" x14ac:dyDescent="0.3">
      <c r="A429" s="1">
        <v>7.1166666666666663</v>
      </c>
      <c r="B429">
        <v>6.4513778686523402</v>
      </c>
      <c r="C429">
        <v>5.1143140792846697</v>
      </c>
      <c r="D429">
        <v>5.1497869491577104</v>
      </c>
      <c r="E429">
        <v>4.8488879203796396</v>
      </c>
      <c r="F429">
        <v>6.20863914489746</v>
      </c>
      <c r="G429">
        <v>6.6963801383972203</v>
      </c>
    </row>
    <row r="430" spans="1:7" x14ac:dyDescent="0.3">
      <c r="A430" s="1">
        <v>7.1333333333333337</v>
      </c>
      <c r="B430">
        <v>6.4510421752929696</v>
      </c>
      <c r="C430">
        <v>5.1080012321472203</v>
      </c>
      <c r="D430">
        <v>5.1429419517517099</v>
      </c>
      <c r="E430">
        <v>4.8431949615478498</v>
      </c>
      <c r="F430">
        <v>6.2060480117797896</v>
      </c>
      <c r="G430">
        <v>6.6963801383972203</v>
      </c>
    </row>
    <row r="431" spans="1:7" x14ac:dyDescent="0.3">
      <c r="A431" s="1">
        <v>7.15</v>
      </c>
      <c r="B431">
        <v>6.4503941535949698</v>
      </c>
      <c r="C431">
        <v>5.1016187667846697</v>
      </c>
      <c r="D431">
        <v>5.1360750198364302</v>
      </c>
      <c r="E431">
        <v>4.8370199203491202</v>
      </c>
      <c r="F431">
        <v>6.2030911445617702</v>
      </c>
      <c r="G431">
        <v>6.6963801383972203</v>
      </c>
    </row>
    <row r="432" spans="1:7" x14ac:dyDescent="0.3">
      <c r="A432" s="1">
        <v>7.166666666666667</v>
      </c>
      <c r="B432">
        <v>6.44950294494629</v>
      </c>
      <c r="C432">
        <v>5.0952892303466797</v>
      </c>
      <c r="D432">
        <v>5.1290550231933603</v>
      </c>
      <c r="E432">
        <v>4.8312711715698198</v>
      </c>
      <c r="F432">
        <v>6.2001051902770996</v>
      </c>
      <c r="G432">
        <v>6.6963801383972203</v>
      </c>
    </row>
    <row r="433" spans="1:7" x14ac:dyDescent="0.3">
      <c r="A433" s="1">
        <v>7.1833333333333336</v>
      </c>
      <c r="B433">
        <v>6.4486122131347701</v>
      </c>
      <c r="C433">
        <v>5.08876705169678</v>
      </c>
      <c r="D433">
        <v>5.1214051246643102</v>
      </c>
      <c r="E433">
        <v>4.8258380889892596</v>
      </c>
      <c r="F433">
        <v>6.1968212127685502</v>
      </c>
      <c r="G433">
        <v>6.6963801383972203</v>
      </c>
    </row>
    <row r="434" spans="1:7" x14ac:dyDescent="0.3">
      <c r="A434" s="1">
        <v>7.2</v>
      </c>
      <c r="B434">
        <v>6.4477210044860804</v>
      </c>
      <c r="C434">
        <v>5.0822229385376003</v>
      </c>
      <c r="D434">
        <v>5.1135678291320801</v>
      </c>
      <c r="E434">
        <v>4.8202981948852504</v>
      </c>
      <c r="F434">
        <v>6.19372606277466</v>
      </c>
      <c r="G434">
        <v>6.6963801383972203</v>
      </c>
    </row>
    <row r="435" spans="1:7" x14ac:dyDescent="0.3">
      <c r="A435" s="1">
        <v>7.2166666666666668</v>
      </c>
      <c r="B435">
        <v>6.4467811584472701</v>
      </c>
      <c r="C435">
        <v>5.0756349563598597</v>
      </c>
      <c r="D435">
        <v>5.1059851646423304</v>
      </c>
      <c r="E435">
        <v>4.8145699501037598</v>
      </c>
      <c r="F435">
        <v>6.1902980804443404</v>
      </c>
      <c r="G435">
        <v>6.6963801383972203</v>
      </c>
    </row>
    <row r="436" spans="1:7" x14ac:dyDescent="0.3">
      <c r="A436" s="1">
        <v>7.2333333333333334</v>
      </c>
      <c r="B436">
        <v>6.4459190368652299</v>
      </c>
      <c r="C436">
        <v>5.0695171356201199</v>
      </c>
      <c r="D436">
        <v>5.09812211990356</v>
      </c>
      <c r="E436">
        <v>4.8089351654052699</v>
      </c>
      <c r="F436">
        <v>6.1870322227478001</v>
      </c>
      <c r="G436">
        <v>6.6963801383972203</v>
      </c>
    </row>
    <row r="437" spans="1:7" x14ac:dyDescent="0.3">
      <c r="A437" s="1">
        <v>7.25</v>
      </c>
      <c r="B437">
        <v>6.44547414779663</v>
      </c>
      <c r="C437">
        <v>5.0634188652038601</v>
      </c>
      <c r="D437">
        <v>5.0907030105590803</v>
      </c>
      <c r="E437">
        <v>4.8031940460205096</v>
      </c>
      <c r="F437">
        <v>6.1840310096740696</v>
      </c>
      <c r="G437">
        <v>6.6963801383972203</v>
      </c>
    </row>
    <row r="438" spans="1:7" x14ac:dyDescent="0.3">
      <c r="A438" s="1">
        <v>7.2666666666666666</v>
      </c>
      <c r="B438">
        <v>6.4447350502014196</v>
      </c>
      <c r="C438">
        <v>5.0573668479919398</v>
      </c>
      <c r="D438">
        <v>5.0837960243225098</v>
      </c>
      <c r="E438">
        <v>4.7973299026489302</v>
      </c>
      <c r="F438">
        <v>6.18139600753784</v>
      </c>
      <c r="G438">
        <v>6.6963801383972203</v>
      </c>
    </row>
    <row r="439" spans="1:7" x14ac:dyDescent="0.3">
      <c r="A439" s="1">
        <v>7.2833333333333332</v>
      </c>
      <c r="B439">
        <v>6.4438428878784197</v>
      </c>
      <c r="C439">
        <v>5.0515022277831996</v>
      </c>
      <c r="D439">
        <v>5.0764050483703604</v>
      </c>
      <c r="E439">
        <v>4.7918019294738796</v>
      </c>
      <c r="F439">
        <v>6.1784558296203604</v>
      </c>
      <c r="G439">
        <v>6.6963801383972203</v>
      </c>
    </row>
    <row r="440" spans="1:7" x14ac:dyDescent="0.3">
      <c r="A440" s="1">
        <v>7.3</v>
      </c>
      <c r="B440">
        <v>6.4427080154418901</v>
      </c>
      <c r="C440">
        <v>5.0456910133361799</v>
      </c>
      <c r="D440">
        <v>5.0693697929382298</v>
      </c>
      <c r="E440">
        <v>4.7866659164428702</v>
      </c>
      <c r="F440">
        <v>6.1757011413574201</v>
      </c>
      <c r="G440">
        <v>6.6957979202270499</v>
      </c>
    </row>
    <row r="441" spans="1:7" x14ac:dyDescent="0.3">
      <c r="A441" s="1">
        <v>7.3166666666666664</v>
      </c>
      <c r="B441">
        <v>6.4418168067932102</v>
      </c>
      <c r="C441">
        <v>5.0395698547363299</v>
      </c>
      <c r="D441">
        <v>5.0620679855346697</v>
      </c>
      <c r="E441">
        <v>4.7820577621459996</v>
      </c>
      <c r="F441">
        <v>6.17266798019409</v>
      </c>
      <c r="G441">
        <v>6.6932449340820304</v>
      </c>
    </row>
    <row r="442" spans="1:7" x14ac:dyDescent="0.3">
      <c r="A442" s="1">
        <v>7.333333333333333</v>
      </c>
      <c r="B442">
        <v>6.4408450126647896</v>
      </c>
      <c r="C442">
        <v>5.0335779190063503</v>
      </c>
      <c r="D442">
        <v>5.0547471046447798</v>
      </c>
      <c r="E442">
        <v>4.7775630950927699</v>
      </c>
      <c r="F442">
        <v>6.16990423202515</v>
      </c>
      <c r="G442">
        <v>6.6905760765075701</v>
      </c>
    </row>
    <row r="443" spans="1:7" x14ac:dyDescent="0.3">
      <c r="A443" s="1">
        <v>7.35</v>
      </c>
      <c r="B443">
        <v>6.44024705886841</v>
      </c>
      <c r="C443">
        <v>5.0275769233703604</v>
      </c>
      <c r="D443">
        <v>5.0475578308105504</v>
      </c>
      <c r="E443">
        <v>4.7729949951171902</v>
      </c>
      <c r="F443">
        <v>6.1668400764465297</v>
      </c>
      <c r="G443">
        <v>6.68790578842163</v>
      </c>
    </row>
    <row r="444" spans="1:7" x14ac:dyDescent="0.3">
      <c r="A444" s="1">
        <v>7.3666666666666663</v>
      </c>
      <c r="B444">
        <v>6.4394450187683097</v>
      </c>
      <c r="C444">
        <v>5.0213088989257804</v>
      </c>
      <c r="D444">
        <v>5.0402560234069798</v>
      </c>
      <c r="E444">
        <v>4.7681140899658203</v>
      </c>
      <c r="F444">
        <v>6.1638250350952104</v>
      </c>
      <c r="G444">
        <v>6.6852359771728498</v>
      </c>
    </row>
    <row r="445" spans="1:7" x14ac:dyDescent="0.3">
      <c r="A445" s="1">
        <v>7.3833333333333337</v>
      </c>
      <c r="B445">
        <v>6.4388580322265598</v>
      </c>
      <c r="C445">
        <v>5.0148501396179199</v>
      </c>
      <c r="D445">
        <v>5.0330338478088397</v>
      </c>
      <c r="E445">
        <v>4.7631850242614702</v>
      </c>
      <c r="F445">
        <v>6.1607317924499503</v>
      </c>
      <c r="G445">
        <v>6.6831469535827601</v>
      </c>
    </row>
    <row r="446" spans="1:7" x14ac:dyDescent="0.3">
      <c r="A446" s="1">
        <v>7.4</v>
      </c>
      <c r="B446">
        <v>6.4384021759033203</v>
      </c>
      <c r="C446">
        <v>5.0087251663207999</v>
      </c>
      <c r="D446">
        <v>5.0263562202453604</v>
      </c>
      <c r="E446">
        <v>4.7580580711364702</v>
      </c>
      <c r="F446">
        <v>6.1581249237060502</v>
      </c>
      <c r="G446">
        <v>6.6830320358276403</v>
      </c>
    </row>
    <row r="447" spans="1:7" x14ac:dyDescent="0.3">
      <c r="A447" s="1">
        <v>7.416666666666667</v>
      </c>
      <c r="B447">
        <v>6.4375920295715297</v>
      </c>
      <c r="C447">
        <v>5.0023670196533203</v>
      </c>
      <c r="D447">
        <v>5.0193800926208496</v>
      </c>
      <c r="E447">
        <v>4.7525758743286097</v>
      </c>
      <c r="F447">
        <v>6.1549167633056596</v>
      </c>
      <c r="G447">
        <v>6.6830310821533203</v>
      </c>
    </row>
    <row r="448" spans="1:7" x14ac:dyDescent="0.3">
      <c r="A448" s="1">
        <v>7.4333333333333336</v>
      </c>
      <c r="B448">
        <v>6.4367008209228498</v>
      </c>
      <c r="C448">
        <v>4.99591112136841</v>
      </c>
      <c r="D448">
        <v>5.0124020576477104</v>
      </c>
      <c r="E448">
        <v>4.7473192214965803</v>
      </c>
      <c r="F448">
        <v>6.1519870758056596</v>
      </c>
      <c r="G448">
        <v>6.6830310821533203</v>
      </c>
    </row>
    <row r="449" spans="1:7" x14ac:dyDescent="0.3">
      <c r="A449" s="1">
        <v>7.45</v>
      </c>
      <c r="B449">
        <v>6.4361667633056596</v>
      </c>
      <c r="C449">
        <v>4.9896531105041504</v>
      </c>
      <c r="D449">
        <v>5.0058879852294904</v>
      </c>
      <c r="E449">
        <v>4.7420668601989702</v>
      </c>
      <c r="F449">
        <v>6.1490941047668501</v>
      </c>
      <c r="G449">
        <v>6.6830310821533203</v>
      </c>
    </row>
    <row r="450" spans="1:7" x14ac:dyDescent="0.3">
      <c r="A450" s="1">
        <v>7.4666666666666668</v>
      </c>
      <c r="B450">
        <v>6.4357209205627397</v>
      </c>
      <c r="C450">
        <v>4.9833498001098597</v>
      </c>
      <c r="D450">
        <v>4.9992628097534197</v>
      </c>
      <c r="E450">
        <v>4.7371029853820801</v>
      </c>
      <c r="F450">
        <v>6.1464591026306197</v>
      </c>
      <c r="G450">
        <v>6.6830320358276403</v>
      </c>
    </row>
    <row r="451" spans="1:7" x14ac:dyDescent="0.3">
      <c r="A451" s="1">
        <v>7.4833333333333334</v>
      </c>
      <c r="B451">
        <v>6.4350829124450701</v>
      </c>
      <c r="C451">
        <v>4.9768590927123997</v>
      </c>
      <c r="D451">
        <v>4.9921932220459002</v>
      </c>
      <c r="E451">
        <v>4.7315411567687997</v>
      </c>
      <c r="F451">
        <v>6.1436138153076199</v>
      </c>
      <c r="G451">
        <v>6.6830320358276403</v>
      </c>
    </row>
    <row r="452" spans="1:7" x14ac:dyDescent="0.3">
      <c r="A452" s="1">
        <v>7.5</v>
      </c>
      <c r="B452">
        <v>6.4346380233764604</v>
      </c>
      <c r="C452">
        <v>4.9706010818481401</v>
      </c>
      <c r="D452">
        <v>4.9854102134704599</v>
      </c>
      <c r="E452">
        <v>4.7261099815368697</v>
      </c>
      <c r="F452">
        <v>6.1410479545593297</v>
      </c>
      <c r="G452">
        <v>6.6830320358276403</v>
      </c>
    </row>
    <row r="453" spans="1:7" x14ac:dyDescent="0.3">
      <c r="A453" s="1">
        <v>7.5166666666666666</v>
      </c>
      <c r="B453">
        <v>6.4341921806335396</v>
      </c>
      <c r="C453">
        <v>4.9641151428222701</v>
      </c>
      <c r="D453">
        <v>4.9784660339355504</v>
      </c>
      <c r="E453">
        <v>4.7209219932556197</v>
      </c>
      <c r="F453">
        <v>6.1385879516601598</v>
      </c>
      <c r="G453">
        <v>6.6830320358276403</v>
      </c>
    </row>
    <row r="454" spans="1:7" x14ac:dyDescent="0.3">
      <c r="A454" s="1">
        <v>7.5333333333333332</v>
      </c>
      <c r="B454">
        <v>6.4337458610534703</v>
      </c>
      <c r="C454">
        <v>4.9576520919799796</v>
      </c>
      <c r="D454">
        <v>4.9714307785034197</v>
      </c>
      <c r="E454">
        <v>4.7155737876892099</v>
      </c>
      <c r="F454">
        <v>6.1362400054931596</v>
      </c>
      <c r="G454">
        <v>6.6830320358276403</v>
      </c>
    </row>
    <row r="455" spans="1:7" x14ac:dyDescent="0.3">
      <c r="A455" s="1">
        <v>7.55</v>
      </c>
      <c r="B455">
        <v>6.4329900741577104</v>
      </c>
      <c r="C455">
        <v>4.9515461921691903</v>
      </c>
      <c r="D455">
        <v>4.9644269943237296</v>
      </c>
      <c r="E455">
        <v>4.7096228599548304</v>
      </c>
      <c r="F455">
        <v>6.1337528228759801</v>
      </c>
      <c r="G455">
        <v>6.6830320358276403</v>
      </c>
    </row>
    <row r="456" spans="1:7" x14ac:dyDescent="0.3">
      <c r="A456" s="1">
        <v>7.5666666666666664</v>
      </c>
      <c r="B456">
        <v>6.4323019981384304</v>
      </c>
      <c r="C456">
        <v>4.9452700614929199</v>
      </c>
      <c r="D456">
        <v>4.9575982093811</v>
      </c>
      <c r="E456">
        <v>4.7043418884277299</v>
      </c>
      <c r="F456">
        <v>6.1314659118652299</v>
      </c>
      <c r="G456">
        <v>6.6830320358276403</v>
      </c>
    </row>
    <row r="457" spans="1:7" x14ac:dyDescent="0.3">
      <c r="A457" s="1">
        <v>7.583333333333333</v>
      </c>
      <c r="B457">
        <v>6.4317469596862802</v>
      </c>
      <c r="C457">
        <v>4.9390349388122603</v>
      </c>
      <c r="D457">
        <v>4.9506540298461896</v>
      </c>
      <c r="E457">
        <v>4.6994309425354004</v>
      </c>
      <c r="F457">
        <v>6.12914991378784</v>
      </c>
      <c r="G457">
        <v>6.6830320358276403</v>
      </c>
    </row>
    <row r="458" spans="1:7" x14ac:dyDescent="0.3">
      <c r="A458" s="1">
        <v>7.6</v>
      </c>
      <c r="B458">
        <v>6.4312419891357404</v>
      </c>
      <c r="C458">
        <v>4.9329071044921902</v>
      </c>
      <c r="D458">
        <v>4.9436469078064</v>
      </c>
      <c r="E458">
        <v>4.6943049430847203</v>
      </c>
      <c r="F458">
        <v>6.1267747879028303</v>
      </c>
      <c r="G458">
        <v>6.6830320358276403</v>
      </c>
    </row>
    <row r="459" spans="1:7" x14ac:dyDescent="0.3">
      <c r="A459" s="1">
        <v>7.6166666666666663</v>
      </c>
      <c r="B459">
        <v>6.4306950569152797</v>
      </c>
      <c r="C459">
        <v>4.9268360137939498</v>
      </c>
      <c r="D459">
        <v>4.9364590644836399</v>
      </c>
      <c r="E459">
        <v>4.6894550323486301</v>
      </c>
      <c r="F459">
        <v>6.1244521141052202</v>
      </c>
      <c r="G459">
        <v>6.6830320358276403</v>
      </c>
    </row>
    <row r="460" spans="1:7" x14ac:dyDescent="0.3">
      <c r="A460" s="1">
        <v>7.6333333333333337</v>
      </c>
      <c r="B460">
        <v>6.43011522293091</v>
      </c>
      <c r="C460">
        <v>4.9204788208007804</v>
      </c>
      <c r="D460">
        <v>4.9292402267456099</v>
      </c>
      <c r="E460">
        <v>4.6846442222595197</v>
      </c>
      <c r="F460">
        <v>6.1221861839294398</v>
      </c>
      <c r="G460">
        <v>6.6830320358276403</v>
      </c>
    </row>
    <row r="461" spans="1:7" x14ac:dyDescent="0.3">
      <c r="A461" s="1">
        <v>7.65</v>
      </c>
      <c r="B461">
        <v>6.4292941093444798</v>
      </c>
      <c r="C461">
        <v>4.9142370223998997</v>
      </c>
      <c r="D461">
        <v>4.9219708442687997</v>
      </c>
      <c r="E461">
        <v>4.6797361373901403</v>
      </c>
      <c r="F461">
        <v>6.1195220947265598</v>
      </c>
      <c r="G461">
        <v>6.6830320358276403</v>
      </c>
    </row>
    <row r="462" spans="1:7" x14ac:dyDescent="0.3">
      <c r="A462" s="1">
        <v>7.666666666666667</v>
      </c>
      <c r="B462">
        <v>6.4285120964050302</v>
      </c>
      <c r="C462">
        <v>4.9078922271728498</v>
      </c>
      <c r="D462">
        <v>4.91501712799072</v>
      </c>
      <c r="E462">
        <v>4.6747808456420898</v>
      </c>
      <c r="F462">
        <v>6.1174950599670401</v>
      </c>
      <c r="G462">
        <v>6.6830320358276403</v>
      </c>
    </row>
    <row r="463" spans="1:7" x14ac:dyDescent="0.3">
      <c r="A463" s="1">
        <v>7.6833333333333336</v>
      </c>
      <c r="B463">
        <v>6.4276800155639604</v>
      </c>
      <c r="C463">
        <v>4.9016819000244096</v>
      </c>
      <c r="D463">
        <v>4.9082188606262198</v>
      </c>
      <c r="E463">
        <v>4.6699972152709996</v>
      </c>
      <c r="F463">
        <v>6.1156029701232901</v>
      </c>
      <c r="G463">
        <v>6.6830320358276403</v>
      </c>
    </row>
    <row r="464" spans="1:7" x14ac:dyDescent="0.3">
      <c r="A464" s="1">
        <v>7.7</v>
      </c>
      <c r="B464">
        <v>6.4268097877502397</v>
      </c>
      <c r="C464">
        <v>4.8954877853393599</v>
      </c>
      <c r="D464">
        <v>4.9013361930847203</v>
      </c>
      <c r="E464">
        <v>4.6655998229980504</v>
      </c>
      <c r="F464">
        <v>6.1139450073242196</v>
      </c>
      <c r="G464">
        <v>6.6830320358276403</v>
      </c>
    </row>
    <row r="465" spans="1:7" x14ac:dyDescent="0.3">
      <c r="A465" s="1">
        <v>7.7166666666666668</v>
      </c>
      <c r="B465">
        <v>6.42608690261841</v>
      </c>
      <c r="C465">
        <v>4.8897428512573198</v>
      </c>
      <c r="D465">
        <v>4.8945870399475098</v>
      </c>
      <c r="E465">
        <v>4.6611828804016104</v>
      </c>
      <c r="F465">
        <v>6.1124792098998997</v>
      </c>
      <c r="G465">
        <v>6.6830320358276403</v>
      </c>
    </row>
    <row r="466" spans="1:7" x14ac:dyDescent="0.3">
      <c r="A466" s="1">
        <v>7.7333333333333334</v>
      </c>
      <c r="B466">
        <v>6.4255700111389196</v>
      </c>
      <c r="C466">
        <v>4.8837838172912598</v>
      </c>
      <c r="D466">
        <v>4.8882498741149902</v>
      </c>
      <c r="E466">
        <v>4.6570191383361799</v>
      </c>
      <c r="F466">
        <v>6.11132907867432</v>
      </c>
      <c r="G466">
        <v>6.6830320358276403</v>
      </c>
    </row>
    <row r="467" spans="1:7" x14ac:dyDescent="0.3">
      <c r="A467" s="1">
        <v>7.75</v>
      </c>
      <c r="B467">
        <v>6.4250659942626998</v>
      </c>
      <c r="C467">
        <v>4.8777999877929696</v>
      </c>
      <c r="D467">
        <v>4.8814411163330096</v>
      </c>
      <c r="E467">
        <v>4.6527128219604501</v>
      </c>
      <c r="F467">
        <v>6.1098380088806197</v>
      </c>
      <c r="G467">
        <v>6.6830320358276403</v>
      </c>
    </row>
    <row r="468" spans="1:7" x14ac:dyDescent="0.3">
      <c r="A468" s="1">
        <v>7.7666666666666666</v>
      </c>
      <c r="B468">
        <v>6.4241738319396999</v>
      </c>
      <c r="C468">
        <v>4.8718090057373002</v>
      </c>
      <c r="D468">
        <v>4.8746318817138699</v>
      </c>
      <c r="E468">
        <v>4.64831495285034</v>
      </c>
      <c r="F468">
        <v>6.1079292297363299</v>
      </c>
      <c r="G468">
        <v>6.6830320358276403</v>
      </c>
    </row>
    <row r="469" spans="1:7" x14ac:dyDescent="0.3">
      <c r="A469" s="1">
        <v>7.7833333333333332</v>
      </c>
      <c r="B469">
        <v>6.4233641624450701</v>
      </c>
      <c r="C469">
        <v>4.8658208847045898</v>
      </c>
      <c r="D469">
        <v>4.8680768013000497</v>
      </c>
      <c r="E469">
        <v>4.6437039375305202</v>
      </c>
      <c r="F469">
        <v>6.1055397987365696</v>
      </c>
      <c r="G469">
        <v>6.6830320358276403</v>
      </c>
    </row>
    <row r="470" spans="1:7" x14ac:dyDescent="0.3">
      <c r="A470" s="1">
        <v>7.8</v>
      </c>
      <c r="B470">
        <v>6.42250680923462</v>
      </c>
      <c r="C470">
        <v>4.8595228195190403</v>
      </c>
      <c r="D470">
        <v>4.8614001274108896</v>
      </c>
      <c r="E470">
        <v>4.6392669677734402</v>
      </c>
      <c r="F470">
        <v>6.1031661033630398</v>
      </c>
      <c r="G470">
        <v>6.6832299232482901</v>
      </c>
    </row>
    <row r="471" spans="1:7" x14ac:dyDescent="0.3">
      <c r="A471" s="1">
        <v>7.8166666666666664</v>
      </c>
      <c r="B471">
        <v>6.4214339256286603</v>
      </c>
      <c r="C471">
        <v>4.8534960746765101</v>
      </c>
      <c r="D471">
        <v>4.8544330596923801</v>
      </c>
      <c r="E471">
        <v>4.6346378326415998</v>
      </c>
      <c r="F471">
        <v>6.1007108688354501</v>
      </c>
      <c r="G471">
        <v>6.6832299232482901</v>
      </c>
    </row>
    <row r="472" spans="1:7" x14ac:dyDescent="0.3">
      <c r="A472" s="1">
        <v>7.833333333333333</v>
      </c>
      <c r="B472">
        <v>6.4201579093933097</v>
      </c>
      <c r="C472">
        <v>4.8474078178405797</v>
      </c>
      <c r="D472">
        <v>4.8478360176086399</v>
      </c>
      <c r="E472">
        <v>4.6301307678222701</v>
      </c>
      <c r="F472">
        <v>6.0981578826904297</v>
      </c>
      <c r="G472">
        <v>6.6832299232482901</v>
      </c>
    </row>
    <row r="473" spans="1:7" x14ac:dyDescent="0.3">
      <c r="A473" s="1">
        <v>7.85</v>
      </c>
      <c r="B473">
        <v>6.4192681312561</v>
      </c>
      <c r="C473">
        <v>4.8415179252624503</v>
      </c>
      <c r="D473">
        <v>4.8416018486022896</v>
      </c>
      <c r="E473">
        <v>4.6255612373352104</v>
      </c>
      <c r="F473">
        <v>6.0959730148315403</v>
      </c>
      <c r="G473">
        <v>6.6832299232482901</v>
      </c>
    </row>
    <row r="474" spans="1:7" x14ac:dyDescent="0.3">
      <c r="A474" s="1">
        <v>7.8666666666666663</v>
      </c>
      <c r="B474">
        <v>6.4181852340698198</v>
      </c>
      <c r="C474">
        <v>4.8353810310363796</v>
      </c>
      <c r="D474">
        <v>4.8351387977600098</v>
      </c>
      <c r="E474">
        <v>4.6213140487670898</v>
      </c>
      <c r="F474">
        <v>6.09409523010254</v>
      </c>
      <c r="G474">
        <v>6.6832299232482901</v>
      </c>
    </row>
    <row r="475" spans="1:7" x14ac:dyDescent="0.3">
      <c r="A475" s="1">
        <v>7.8833333333333337</v>
      </c>
      <c r="B475">
        <v>6.4172401428222701</v>
      </c>
      <c r="C475">
        <v>4.8294391632080096</v>
      </c>
      <c r="D475">
        <v>4.8288078308105504</v>
      </c>
      <c r="E475">
        <v>4.6167511940002397</v>
      </c>
      <c r="F475">
        <v>6.0919780731201199</v>
      </c>
      <c r="G475">
        <v>6.6830320358276403</v>
      </c>
    </row>
    <row r="476" spans="1:7" x14ac:dyDescent="0.3">
      <c r="A476" s="1">
        <v>7.9</v>
      </c>
      <c r="B476">
        <v>6.4165301322937003</v>
      </c>
      <c r="C476">
        <v>4.8234357833862296</v>
      </c>
      <c r="D476">
        <v>4.8224668502807599</v>
      </c>
      <c r="E476">
        <v>4.6122479438781703</v>
      </c>
      <c r="F476">
        <v>6.0900769233703604</v>
      </c>
      <c r="G476">
        <v>6.6830320358276403</v>
      </c>
    </row>
    <row r="477" spans="1:7" x14ac:dyDescent="0.3">
      <c r="A477" s="1">
        <v>7.916666666666667</v>
      </c>
      <c r="B477">
        <v>6.4160838127136204</v>
      </c>
      <c r="C477">
        <v>4.8175230026245099</v>
      </c>
      <c r="D477">
        <v>4.8162589073181197</v>
      </c>
      <c r="E477">
        <v>4.60791015625</v>
      </c>
      <c r="F477">
        <v>6.0880408287048304</v>
      </c>
      <c r="G477">
        <v>6.6830320358276403</v>
      </c>
    </row>
    <row r="478" spans="1:7" x14ac:dyDescent="0.3">
      <c r="A478" s="1">
        <v>7.9333333333333336</v>
      </c>
      <c r="B478">
        <v>6.4153380393981898</v>
      </c>
      <c r="C478">
        <v>4.8114061355590803</v>
      </c>
      <c r="D478">
        <v>4.8097949028015101</v>
      </c>
      <c r="E478">
        <v>4.60388088226318</v>
      </c>
      <c r="F478">
        <v>6.0859580039978001</v>
      </c>
      <c r="G478">
        <v>6.6830320358276403</v>
      </c>
    </row>
    <row r="479" spans="1:7" x14ac:dyDescent="0.3">
      <c r="A479" s="1">
        <v>7.95</v>
      </c>
      <c r="B479">
        <v>6.4149332046508798</v>
      </c>
      <c r="C479">
        <v>4.8054499626159703</v>
      </c>
      <c r="D479">
        <v>4.8036689758300799</v>
      </c>
      <c r="E479">
        <v>4.5990872383117702</v>
      </c>
      <c r="F479">
        <v>6.0838871002197301</v>
      </c>
      <c r="G479">
        <v>6.6830320358276403</v>
      </c>
    </row>
    <row r="480" spans="1:7" x14ac:dyDescent="0.3">
      <c r="A480" s="1">
        <v>7.9666666666666668</v>
      </c>
      <c r="B480">
        <v>6.4143400192260698</v>
      </c>
      <c r="C480">
        <v>4.7996659278869602</v>
      </c>
      <c r="D480">
        <v>4.79750680923462</v>
      </c>
      <c r="E480">
        <v>4.59507083892822</v>
      </c>
      <c r="F480">
        <v>6.0818572044372603</v>
      </c>
      <c r="G480">
        <v>6.6830320358276403</v>
      </c>
    </row>
    <row r="481" spans="1:7" x14ac:dyDescent="0.3">
      <c r="A481" s="1">
        <v>7.9833333333333334</v>
      </c>
      <c r="B481">
        <v>6.4138650894165004</v>
      </c>
      <c r="C481">
        <v>4.7940020561218297</v>
      </c>
      <c r="D481">
        <v>4.7914519309997603</v>
      </c>
      <c r="E481">
        <v>4.5908961296081499</v>
      </c>
      <c r="F481">
        <v>6.0790529251098597</v>
      </c>
      <c r="G481">
        <v>6.6830320358276403</v>
      </c>
    </row>
    <row r="482" spans="1:7" x14ac:dyDescent="0.3">
      <c r="A482" s="1">
        <v>8</v>
      </c>
      <c r="B482">
        <v>6.4129729270935103</v>
      </c>
      <c r="C482">
        <v>4.78832912445068</v>
      </c>
      <c r="D482">
        <v>4.7855591773986799</v>
      </c>
      <c r="E482">
        <v>4.5868020057678196</v>
      </c>
      <c r="F482">
        <v>6.07653713226318</v>
      </c>
      <c r="G482">
        <v>6.6830320358276403</v>
      </c>
    </row>
    <row r="483" spans="1:7" x14ac:dyDescent="0.3">
      <c r="A483" s="1">
        <v>8.0166666666666675</v>
      </c>
      <c r="B483">
        <v>6.4123830795288104</v>
      </c>
      <c r="C483">
        <v>4.78281593322754</v>
      </c>
      <c r="D483">
        <v>4.7797899246215803</v>
      </c>
      <c r="E483">
        <v>4.5825381278991699</v>
      </c>
      <c r="F483">
        <v>6.0738019943237296</v>
      </c>
      <c r="G483">
        <v>6.6830320358276403</v>
      </c>
    </row>
    <row r="484" spans="1:7" x14ac:dyDescent="0.3">
      <c r="A484" s="1">
        <v>8.0333333333333332</v>
      </c>
      <c r="B484">
        <v>6.4115920066833496</v>
      </c>
      <c r="C484">
        <v>4.7772688865661603</v>
      </c>
      <c r="D484">
        <v>4.7739529609680202</v>
      </c>
      <c r="E484">
        <v>4.5787367820739702</v>
      </c>
      <c r="F484">
        <v>6.0712761878967303</v>
      </c>
      <c r="G484">
        <v>6.6830320358276403</v>
      </c>
    </row>
    <row r="485" spans="1:7" x14ac:dyDescent="0.3">
      <c r="A485" s="1">
        <v>8.0500000000000007</v>
      </c>
      <c r="B485">
        <v>6.4107007980346697</v>
      </c>
      <c r="C485">
        <v>4.7715148925781303</v>
      </c>
      <c r="D485">
        <v>4.7682390213012704</v>
      </c>
      <c r="E485">
        <v>4.5742502212524396</v>
      </c>
      <c r="F485">
        <v>6.0687360763549796</v>
      </c>
      <c r="G485">
        <v>6.6830320358276403</v>
      </c>
    </row>
    <row r="486" spans="1:7" x14ac:dyDescent="0.3">
      <c r="A486" s="1">
        <v>8.0666666666666664</v>
      </c>
      <c r="B486">
        <v>6.4095029830932599</v>
      </c>
      <c r="C486">
        <v>4.7658061981201199</v>
      </c>
      <c r="D486">
        <v>4.7626538276672399</v>
      </c>
      <c r="E486">
        <v>4.5700111389160201</v>
      </c>
      <c r="F486">
        <v>6.0671219825744602</v>
      </c>
      <c r="G486">
        <v>6.6830320358276403</v>
      </c>
    </row>
    <row r="487" spans="1:7" x14ac:dyDescent="0.3">
      <c r="A487" s="1">
        <v>8.0833333333333339</v>
      </c>
      <c r="B487">
        <v>6.4086117744445801</v>
      </c>
      <c r="C487">
        <v>4.7602877616882298</v>
      </c>
      <c r="D487">
        <v>4.7569727897643999</v>
      </c>
      <c r="E487">
        <v>4.5658249855041504</v>
      </c>
      <c r="F487">
        <v>6.0653657913207999</v>
      </c>
      <c r="G487">
        <v>6.6830320358276403</v>
      </c>
    </row>
    <row r="488" spans="1:7" x14ac:dyDescent="0.3">
      <c r="A488" s="1">
        <v>8.1</v>
      </c>
      <c r="B488">
        <v>6.4075040817260698</v>
      </c>
      <c r="C488">
        <v>4.7546181678771999</v>
      </c>
      <c r="D488">
        <v>4.7511730194091797</v>
      </c>
      <c r="E488">
        <v>4.5616011619567898</v>
      </c>
      <c r="F488">
        <v>6.0637221336364702</v>
      </c>
      <c r="G488">
        <v>6.6830320358276403</v>
      </c>
    </row>
    <row r="489" spans="1:7" x14ac:dyDescent="0.3">
      <c r="A489" s="1">
        <v>8.1166666666666671</v>
      </c>
      <c r="B489">
        <v>6.4062089920043901</v>
      </c>
      <c r="C489">
        <v>4.7492880821228001</v>
      </c>
      <c r="D489">
        <v>4.7456159591674796</v>
      </c>
      <c r="E489">
        <v>4.5576930046081499</v>
      </c>
      <c r="F489">
        <v>6.0622539520263699</v>
      </c>
      <c r="G489">
        <v>6.6830320358276403</v>
      </c>
    </row>
    <row r="490" spans="1:7" x14ac:dyDescent="0.3">
      <c r="A490" s="1">
        <v>8.1333333333333329</v>
      </c>
      <c r="B490">
        <v>6.4048728942871103</v>
      </c>
      <c r="C490">
        <v>4.7440419197082502</v>
      </c>
      <c r="D490">
        <v>4.7402768135070801</v>
      </c>
      <c r="E490">
        <v>4.5540418624877903</v>
      </c>
      <c r="F490">
        <v>6.0609159469604501</v>
      </c>
      <c r="G490">
        <v>6.6830320358276403</v>
      </c>
    </row>
    <row r="491" spans="1:7" x14ac:dyDescent="0.3">
      <c r="A491" s="1">
        <v>8.15</v>
      </c>
      <c r="B491">
        <v>6.4038028717040998</v>
      </c>
      <c r="C491">
        <v>4.73874807357788</v>
      </c>
      <c r="D491">
        <v>4.7349820137023899</v>
      </c>
      <c r="E491">
        <v>4.5505070686340297</v>
      </c>
      <c r="F491">
        <v>6.0594120025634801</v>
      </c>
      <c r="G491">
        <v>6.6830320358276403</v>
      </c>
    </row>
    <row r="492" spans="1:7" x14ac:dyDescent="0.3">
      <c r="A492" s="1">
        <v>8.1666666666666661</v>
      </c>
      <c r="B492">
        <v>6.40246677398682</v>
      </c>
      <c r="C492">
        <v>4.7335748672485396</v>
      </c>
      <c r="D492">
        <v>4.7301678657531703</v>
      </c>
      <c r="E492">
        <v>4.54689598083496</v>
      </c>
      <c r="F492">
        <v>6.05808401107788</v>
      </c>
      <c r="G492">
        <v>6.6830320358276403</v>
      </c>
    </row>
    <row r="493" spans="1:7" x14ac:dyDescent="0.3">
      <c r="A493" s="1">
        <v>8.1833333333333336</v>
      </c>
      <c r="B493">
        <v>6.4013481140136701</v>
      </c>
      <c r="C493">
        <v>4.7284631729126003</v>
      </c>
      <c r="D493">
        <v>4.7258429527282697</v>
      </c>
      <c r="E493">
        <v>4.5431618690490696</v>
      </c>
      <c r="F493">
        <v>6.0569868087768599</v>
      </c>
      <c r="G493">
        <v>6.6830320358276403</v>
      </c>
    </row>
    <row r="494" spans="1:7" x14ac:dyDescent="0.3">
      <c r="A494" s="1">
        <v>8.1999999999999993</v>
      </c>
      <c r="B494">
        <v>6.4000411033630398</v>
      </c>
      <c r="C494">
        <v>4.72338914871216</v>
      </c>
      <c r="D494">
        <v>4.7215337753295898</v>
      </c>
      <c r="E494">
        <v>4.53908014297485</v>
      </c>
      <c r="F494">
        <v>6.0556011199951199</v>
      </c>
      <c r="G494">
        <v>6.6830320358276403</v>
      </c>
    </row>
    <row r="495" spans="1:7" x14ac:dyDescent="0.3">
      <c r="A495" s="1">
        <v>8.2166666666666668</v>
      </c>
      <c r="B495">
        <v>6.3991498947143599</v>
      </c>
      <c r="C495">
        <v>4.7182250022888201</v>
      </c>
      <c r="D495">
        <v>4.71714210510254</v>
      </c>
      <c r="E495">
        <v>4.5351848602294904</v>
      </c>
      <c r="F495">
        <v>6.0542478561401403</v>
      </c>
      <c r="G495">
        <v>6.6830320358276403</v>
      </c>
    </row>
    <row r="496" spans="1:7" x14ac:dyDescent="0.3">
      <c r="A496" s="1">
        <v>8.2333333333333325</v>
      </c>
      <c r="B496">
        <v>6.3983278274536097</v>
      </c>
      <c r="C496">
        <v>4.7132639884948704</v>
      </c>
      <c r="D496">
        <v>4.7125401496887198</v>
      </c>
      <c r="E496">
        <v>4.5313849449157697</v>
      </c>
      <c r="F496">
        <v>6.0531101226806596</v>
      </c>
      <c r="G496">
        <v>6.6830320358276403</v>
      </c>
    </row>
    <row r="497" spans="1:7" x14ac:dyDescent="0.3">
      <c r="A497" s="1">
        <v>8.25</v>
      </c>
      <c r="B497">
        <v>6.3978819847106898</v>
      </c>
      <c r="C497">
        <v>4.7081298828125</v>
      </c>
      <c r="D497">
        <v>4.7075271606445304</v>
      </c>
      <c r="E497">
        <v>4.5273609161376998</v>
      </c>
      <c r="F497">
        <v>6.0516309738159197</v>
      </c>
      <c r="G497">
        <v>6.6830320358276403</v>
      </c>
    </row>
    <row r="498" spans="1:7" x14ac:dyDescent="0.3">
      <c r="A498" s="1">
        <v>8.2666666666666675</v>
      </c>
      <c r="B498">
        <v>6.3971500396728498</v>
      </c>
      <c r="C498">
        <v>4.7033238410949698</v>
      </c>
      <c r="D498">
        <v>4.7023057937622097</v>
      </c>
      <c r="E498">
        <v>4.5238738059997603</v>
      </c>
      <c r="F498">
        <v>6.0500321388244602</v>
      </c>
      <c r="G498">
        <v>6.6830320358276403</v>
      </c>
    </row>
    <row r="499" spans="1:7" x14ac:dyDescent="0.3">
      <c r="A499" s="1">
        <v>8.2833333333333332</v>
      </c>
      <c r="B499">
        <v>6.3966841697692898</v>
      </c>
      <c r="C499">
        <v>4.6982998847961399</v>
      </c>
      <c r="D499">
        <v>4.6975970268249503</v>
      </c>
      <c r="E499">
        <v>4.5203590393066397</v>
      </c>
      <c r="F499">
        <v>6.0486302375793501</v>
      </c>
      <c r="G499">
        <v>6.6830320358276403</v>
      </c>
    </row>
    <row r="500" spans="1:7" x14ac:dyDescent="0.3">
      <c r="A500" s="1">
        <v>8.3000000000000007</v>
      </c>
      <c r="B500">
        <v>6.3962378501892099</v>
      </c>
      <c r="C500">
        <v>4.6934142112731898</v>
      </c>
      <c r="D500">
        <v>4.6929821968078604</v>
      </c>
      <c r="E500">
        <v>4.5168399810790998</v>
      </c>
      <c r="F500">
        <v>6.0471358299255398</v>
      </c>
      <c r="G500">
        <v>6.6830320358276403</v>
      </c>
    </row>
    <row r="501" spans="1:7" x14ac:dyDescent="0.3">
      <c r="A501" s="1">
        <v>8.3166666666666664</v>
      </c>
      <c r="B501">
        <v>6.3957428932189897</v>
      </c>
      <c r="C501">
        <v>4.6886467933654803</v>
      </c>
      <c r="D501">
        <v>4.6883749961853001</v>
      </c>
      <c r="E501">
        <v>4.5134239196777299</v>
      </c>
      <c r="F501">
        <v>6.0453391075134304</v>
      </c>
      <c r="G501">
        <v>6.6830320358276403</v>
      </c>
    </row>
    <row r="502" spans="1:7" x14ac:dyDescent="0.3">
      <c r="A502" s="1">
        <v>8.3333333333333339</v>
      </c>
      <c r="B502">
        <v>6.3948521614074698</v>
      </c>
      <c r="C502">
        <v>4.6838531494140598</v>
      </c>
      <c r="D502">
        <v>4.6839852333068803</v>
      </c>
      <c r="E502">
        <v>4.5100440979003897</v>
      </c>
      <c r="F502">
        <v>6.0438070297241202</v>
      </c>
      <c r="G502">
        <v>6.6830320358276403</v>
      </c>
    </row>
    <row r="503" spans="1:7" x14ac:dyDescent="0.3">
      <c r="A503" s="1">
        <v>8.35</v>
      </c>
      <c r="B503">
        <v>6.3940100669860804</v>
      </c>
      <c r="C503">
        <v>4.6789879798889196</v>
      </c>
      <c r="D503">
        <v>4.6796398162841797</v>
      </c>
      <c r="E503">
        <v>4.5064110755920401</v>
      </c>
      <c r="F503">
        <v>6.0423212051391602</v>
      </c>
      <c r="G503">
        <v>6.6833519935607901</v>
      </c>
    </row>
    <row r="504" spans="1:7" x14ac:dyDescent="0.3">
      <c r="A504" s="1">
        <v>8.3666666666666671</v>
      </c>
      <c r="B504">
        <v>6.3931188583373997</v>
      </c>
      <c r="C504">
        <v>4.6743001937866202</v>
      </c>
      <c r="D504">
        <v>4.6750659942626998</v>
      </c>
      <c r="E504">
        <v>4.5029430389404297</v>
      </c>
      <c r="F504">
        <v>6.0407581329345703</v>
      </c>
      <c r="G504">
        <v>6.6837968826293901</v>
      </c>
    </row>
    <row r="505" spans="1:7" x14ac:dyDescent="0.3">
      <c r="A505" s="1">
        <v>8.3833333333333329</v>
      </c>
      <c r="B505">
        <v>6.3921689987182599</v>
      </c>
      <c r="C505">
        <v>4.6696248054504403</v>
      </c>
      <c r="D505">
        <v>4.6703968048095703</v>
      </c>
      <c r="E505">
        <v>4.4995188713073704</v>
      </c>
      <c r="F505">
        <v>6.0394611358642596</v>
      </c>
      <c r="G505">
        <v>6.6842417716979998</v>
      </c>
    </row>
    <row r="506" spans="1:7" x14ac:dyDescent="0.3">
      <c r="A506" s="1">
        <v>8.4</v>
      </c>
      <c r="B506">
        <v>6.3911647796630904</v>
      </c>
      <c r="C506">
        <v>4.6650090217590297</v>
      </c>
      <c r="D506">
        <v>4.6660089492797896</v>
      </c>
      <c r="E506">
        <v>4.4959549903869602</v>
      </c>
      <c r="F506">
        <v>6.0381841659545898</v>
      </c>
      <c r="G506">
        <v>6.6846861839294398</v>
      </c>
    </row>
    <row r="507" spans="1:7" x14ac:dyDescent="0.3">
      <c r="A507" s="1">
        <v>8.4166666666666661</v>
      </c>
      <c r="B507">
        <v>6.3903460502624503</v>
      </c>
      <c r="C507">
        <v>4.6607398986816397</v>
      </c>
      <c r="D507">
        <v>4.6614661216735804</v>
      </c>
      <c r="E507">
        <v>4.49233102798462</v>
      </c>
      <c r="F507">
        <v>6.0370130538940403</v>
      </c>
      <c r="G507">
        <v>6.6851310729980504</v>
      </c>
    </row>
    <row r="508" spans="1:7" x14ac:dyDescent="0.3">
      <c r="A508" s="1">
        <v>8.4333333333333336</v>
      </c>
      <c r="B508">
        <v>6.3896927833557102</v>
      </c>
      <c r="C508">
        <v>4.6566028594970703</v>
      </c>
      <c r="D508">
        <v>4.6570281982421902</v>
      </c>
      <c r="E508">
        <v>4.4890890121459996</v>
      </c>
      <c r="F508">
        <v>6.0358037948608398</v>
      </c>
      <c r="G508">
        <v>6.6852550506591797</v>
      </c>
    </row>
    <row r="509" spans="1:7" x14ac:dyDescent="0.3">
      <c r="A509" s="1">
        <v>8.4499999999999993</v>
      </c>
      <c r="B509">
        <v>6.3889441490173304</v>
      </c>
      <c r="C509">
        <v>4.6524829864501998</v>
      </c>
      <c r="D509">
        <v>4.6524329185485804</v>
      </c>
      <c r="E509">
        <v>4.4858818054199201</v>
      </c>
      <c r="F509">
        <v>6.0345168113708496</v>
      </c>
      <c r="G509">
        <v>6.6852550506591797</v>
      </c>
    </row>
    <row r="510" spans="1:7" x14ac:dyDescent="0.3">
      <c r="A510" s="1">
        <v>8.4666666666666668</v>
      </c>
      <c r="B510">
        <v>6.3881130218505904</v>
      </c>
      <c r="C510">
        <v>4.6483569145202601</v>
      </c>
      <c r="D510">
        <v>4.64800977706909</v>
      </c>
      <c r="E510">
        <v>4.4827818870544398</v>
      </c>
      <c r="F510">
        <v>6.0331687927246103</v>
      </c>
      <c r="G510">
        <v>6.6852550506591797</v>
      </c>
    </row>
    <row r="511" spans="1:7" x14ac:dyDescent="0.3">
      <c r="A511" s="1">
        <v>8.4833333333333325</v>
      </c>
      <c r="B511">
        <v>6.3873829841613796</v>
      </c>
      <c r="C511">
        <v>4.6441459655761701</v>
      </c>
      <c r="D511">
        <v>4.6436629295349103</v>
      </c>
      <c r="E511">
        <v>4.4800219535827601</v>
      </c>
      <c r="F511">
        <v>6.0319499969482404</v>
      </c>
      <c r="G511">
        <v>6.6852550506591797</v>
      </c>
    </row>
    <row r="512" spans="1:7" x14ac:dyDescent="0.3">
      <c r="A512" s="1">
        <v>8.5</v>
      </c>
      <c r="B512">
        <v>6.3868660926818803</v>
      </c>
      <c r="C512">
        <v>4.64011907577515</v>
      </c>
      <c r="D512">
        <v>4.63954401016235</v>
      </c>
      <c r="E512">
        <v>4.47766208648682</v>
      </c>
      <c r="F512">
        <v>6.0307431221008301</v>
      </c>
      <c r="G512">
        <v>6.6852550506591797</v>
      </c>
    </row>
    <row r="513" spans="1:7" x14ac:dyDescent="0.3">
      <c r="A513" s="1">
        <v>8.5166666666666675</v>
      </c>
      <c r="B513">
        <v>6.3863191604614302</v>
      </c>
      <c r="C513">
        <v>4.6356549263000497</v>
      </c>
      <c r="D513">
        <v>4.6355209350585902</v>
      </c>
      <c r="E513">
        <v>4.4745731353759801</v>
      </c>
      <c r="F513">
        <v>6.0294480323791504</v>
      </c>
      <c r="G513">
        <v>6.6852550506591797</v>
      </c>
    </row>
    <row r="514" spans="1:7" x14ac:dyDescent="0.3">
      <c r="A514" s="1">
        <v>8.5333333333333332</v>
      </c>
      <c r="B514">
        <v>6.3857321739196804</v>
      </c>
      <c r="C514">
        <v>4.63157081604004</v>
      </c>
      <c r="D514">
        <v>4.6314878463745099</v>
      </c>
      <c r="E514">
        <v>4.4718880653381303</v>
      </c>
      <c r="F514">
        <v>6.0279002189636204</v>
      </c>
      <c r="G514">
        <v>6.6852550506591797</v>
      </c>
    </row>
    <row r="515" spans="1:7" x14ac:dyDescent="0.3">
      <c r="A515" s="1">
        <v>8.5500000000000007</v>
      </c>
      <c r="B515">
        <v>6.3849949836731001</v>
      </c>
      <c r="C515">
        <v>4.6272377967834499</v>
      </c>
      <c r="D515">
        <v>4.62742376327515</v>
      </c>
      <c r="E515">
        <v>4.46901178359985</v>
      </c>
      <c r="F515">
        <v>6.02642917633057</v>
      </c>
      <c r="G515">
        <v>6.6852550506591797</v>
      </c>
    </row>
    <row r="516" spans="1:7" x14ac:dyDescent="0.3">
      <c r="A516" s="1">
        <v>8.5666666666666664</v>
      </c>
      <c r="B516">
        <v>6.3842210769653303</v>
      </c>
      <c r="C516">
        <v>4.6231918334960902</v>
      </c>
      <c r="D516">
        <v>4.6233811378479004</v>
      </c>
      <c r="E516">
        <v>4.4658021926879901</v>
      </c>
      <c r="F516">
        <v>6.02508592605591</v>
      </c>
      <c r="G516">
        <v>6.68540716171265</v>
      </c>
    </row>
    <row r="517" spans="1:7" x14ac:dyDescent="0.3">
      <c r="A517" s="1">
        <v>8.5833333333333339</v>
      </c>
      <c r="B517">
        <v>6.3833298683166504</v>
      </c>
      <c r="C517">
        <v>4.61895704269409</v>
      </c>
      <c r="D517">
        <v>4.61960792541504</v>
      </c>
      <c r="E517">
        <v>4.4625058174133301</v>
      </c>
      <c r="F517">
        <v>6.02353811264038</v>
      </c>
      <c r="G517">
        <v>6.68585205078125</v>
      </c>
    </row>
    <row r="518" spans="1:7" x14ac:dyDescent="0.3">
      <c r="A518" s="1">
        <v>8.6</v>
      </c>
      <c r="B518">
        <v>6.3825402259826696</v>
      </c>
      <c r="C518">
        <v>4.6150798797607404</v>
      </c>
      <c r="D518">
        <v>4.6151919364929199</v>
      </c>
      <c r="E518">
        <v>4.4600129127502397</v>
      </c>
      <c r="F518">
        <v>6.0218830108642596</v>
      </c>
      <c r="G518">
        <v>6.68629693984985</v>
      </c>
    </row>
    <row r="519" spans="1:7" x14ac:dyDescent="0.3">
      <c r="A519" s="1">
        <v>8.6166666666666671</v>
      </c>
      <c r="B519">
        <v>6.3820548057556197</v>
      </c>
      <c r="C519">
        <v>4.6110281944274902</v>
      </c>
      <c r="D519">
        <v>4.6112790107727104</v>
      </c>
      <c r="E519">
        <v>4.4569530487060502</v>
      </c>
      <c r="F519">
        <v>6.0204567909240696</v>
      </c>
      <c r="G519">
        <v>6.6867418289184597</v>
      </c>
    </row>
    <row r="520" spans="1:7" x14ac:dyDescent="0.3">
      <c r="A520" s="1">
        <v>8.6333333333333329</v>
      </c>
      <c r="B520">
        <v>6.3814539909362802</v>
      </c>
      <c r="C520">
        <v>4.6077098846435502</v>
      </c>
      <c r="D520">
        <v>4.6073331832885698</v>
      </c>
      <c r="E520">
        <v>4.4539890289306596</v>
      </c>
      <c r="F520">
        <v>6.0185790061950701</v>
      </c>
      <c r="G520">
        <v>6.6871871948242196</v>
      </c>
    </row>
    <row r="521" spans="1:7" x14ac:dyDescent="0.3">
      <c r="A521" s="1">
        <v>8.65</v>
      </c>
      <c r="B521">
        <v>6.3806800842285201</v>
      </c>
      <c r="C521">
        <v>4.6038942337036097</v>
      </c>
      <c r="D521">
        <v>4.6039018630981401</v>
      </c>
      <c r="E521">
        <v>4.4507799148559597</v>
      </c>
      <c r="F521">
        <v>6.0163240432739302</v>
      </c>
      <c r="G521">
        <v>6.6871137619018599</v>
      </c>
    </row>
    <row r="522" spans="1:7" x14ac:dyDescent="0.3">
      <c r="A522" s="1">
        <v>8.6666666666666661</v>
      </c>
      <c r="B522">
        <v>6.3795208930969203</v>
      </c>
      <c r="C522">
        <v>4.6001429557800302</v>
      </c>
      <c r="D522">
        <v>4.6000728607177699</v>
      </c>
      <c r="E522">
        <v>4.4479508399963397</v>
      </c>
      <c r="F522">
        <v>6.0138878822326696</v>
      </c>
      <c r="G522">
        <v>6.6867399215698198</v>
      </c>
    </row>
    <row r="523" spans="1:7" x14ac:dyDescent="0.3">
      <c r="A523" s="1">
        <v>8.6833333333333336</v>
      </c>
      <c r="B523">
        <v>6.3779211044311497</v>
      </c>
      <c r="C523">
        <v>4.5966210365295401</v>
      </c>
      <c r="D523">
        <v>4.5969071388244602</v>
      </c>
      <c r="E523">
        <v>4.4445881843566903</v>
      </c>
      <c r="F523">
        <v>6.0115599632263201</v>
      </c>
      <c r="G523">
        <v>6.6866178512573198</v>
      </c>
    </row>
    <row r="524" spans="1:7" x14ac:dyDescent="0.3">
      <c r="A524" s="1">
        <v>8.6999999999999993</v>
      </c>
      <c r="B524">
        <v>6.3761792182922399</v>
      </c>
      <c r="C524">
        <v>4.5930528640747097</v>
      </c>
      <c r="D524">
        <v>4.5933561325073198</v>
      </c>
      <c r="E524">
        <v>4.4415988922119096</v>
      </c>
      <c r="F524">
        <v>6.0089449882507298</v>
      </c>
      <c r="G524">
        <v>6.6861729621887198</v>
      </c>
    </row>
    <row r="525" spans="1:7" x14ac:dyDescent="0.3">
      <c r="A525" s="1">
        <v>8.7166666666666668</v>
      </c>
      <c r="B525">
        <v>6.3750910758972203</v>
      </c>
      <c r="C525">
        <v>4.5891799926757804</v>
      </c>
      <c r="D525">
        <v>4.5900778770446804</v>
      </c>
      <c r="E525">
        <v>4.4387140274047896</v>
      </c>
      <c r="F525">
        <v>6.0066180229187003</v>
      </c>
      <c r="G525">
        <v>6.6859412193298304</v>
      </c>
    </row>
    <row r="526" spans="1:7" x14ac:dyDescent="0.3">
      <c r="A526" s="1">
        <v>8.7333333333333325</v>
      </c>
      <c r="B526">
        <v>6.3739380836486799</v>
      </c>
      <c r="C526">
        <v>4.5858287811279297</v>
      </c>
      <c r="D526">
        <v>4.5864529609680202</v>
      </c>
      <c r="E526">
        <v>4.4359798431396502</v>
      </c>
      <c r="F526">
        <v>6.0044980049133301</v>
      </c>
      <c r="G526">
        <v>6.6863069534301802</v>
      </c>
    </row>
    <row r="527" spans="1:7" x14ac:dyDescent="0.3">
      <c r="A527" s="1">
        <v>8.75</v>
      </c>
      <c r="B527">
        <v>6.3729500770568803</v>
      </c>
      <c r="C527">
        <v>4.5828671455383301</v>
      </c>
      <c r="D527">
        <v>4.5830488204956099</v>
      </c>
      <c r="E527">
        <v>4.4329972267150897</v>
      </c>
      <c r="F527">
        <v>6.00244188308716</v>
      </c>
      <c r="G527">
        <v>6.6866807937622097</v>
      </c>
    </row>
    <row r="528" spans="1:7" x14ac:dyDescent="0.3">
      <c r="A528" s="1">
        <v>8.7666666666666675</v>
      </c>
      <c r="B528">
        <v>6.3723220825195304</v>
      </c>
      <c r="C528">
        <v>4.5794491767883301</v>
      </c>
      <c r="D528">
        <v>4.5795021057128897</v>
      </c>
      <c r="E528">
        <v>4.4301738739013699</v>
      </c>
      <c r="F528">
        <v>6.0002741813659703</v>
      </c>
      <c r="G528">
        <v>6.6868019104003897</v>
      </c>
    </row>
    <row r="529" spans="1:7" x14ac:dyDescent="0.3">
      <c r="A529" s="1">
        <v>8.7833333333333332</v>
      </c>
      <c r="B529">
        <v>6.3718771934509304</v>
      </c>
      <c r="C529">
        <v>4.5762228965759304</v>
      </c>
      <c r="D529">
        <v>4.5762958526611301</v>
      </c>
      <c r="E529">
        <v>4.4273748397827104</v>
      </c>
      <c r="F529">
        <v>5.9983439445495597</v>
      </c>
      <c r="G529">
        <v>6.6868638992309597</v>
      </c>
    </row>
    <row r="530" spans="1:7" x14ac:dyDescent="0.3">
      <c r="A530" s="1">
        <v>8.8000000000000007</v>
      </c>
      <c r="B530">
        <v>6.3711829185485804</v>
      </c>
      <c r="C530">
        <v>4.5730109214782697</v>
      </c>
      <c r="D530">
        <v>4.5729942321777299</v>
      </c>
      <c r="E530">
        <v>4.4247508049011204</v>
      </c>
      <c r="F530">
        <v>5.9963841438293501</v>
      </c>
      <c r="G530">
        <v>6.6866521835327104</v>
      </c>
    </row>
    <row r="531" spans="1:7" x14ac:dyDescent="0.3">
      <c r="A531" s="1">
        <v>8.8166666666666664</v>
      </c>
      <c r="B531">
        <v>6.37036085128784</v>
      </c>
      <c r="C531">
        <v>4.5700230598449698</v>
      </c>
      <c r="D531">
        <v>4.5698928833007804</v>
      </c>
      <c r="E531">
        <v>4.4222521781921396</v>
      </c>
      <c r="F531">
        <v>5.9943079948425302</v>
      </c>
      <c r="G531">
        <v>6.6862068176269496</v>
      </c>
    </row>
    <row r="532" spans="1:7" x14ac:dyDescent="0.3">
      <c r="A532" s="1">
        <v>8.8333333333333339</v>
      </c>
      <c r="B532">
        <v>6.36983394622803</v>
      </c>
      <c r="C532">
        <v>4.5668630599975604</v>
      </c>
      <c r="D532">
        <v>4.5666089057922399</v>
      </c>
      <c r="E532">
        <v>4.41918897628784</v>
      </c>
      <c r="F532">
        <v>5.9922618865966797</v>
      </c>
      <c r="G532">
        <v>6.68589115142822</v>
      </c>
    </row>
    <row r="533" spans="1:7" x14ac:dyDescent="0.3">
      <c r="A533" s="1">
        <v>8.85</v>
      </c>
      <c r="B533">
        <v>6.3693890571594203</v>
      </c>
      <c r="C533">
        <v>4.5637640953064</v>
      </c>
      <c r="D533">
        <v>4.5636320114135698</v>
      </c>
      <c r="E533">
        <v>4.4162797927856401</v>
      </c>
      <c r="F533">
        <v>5.9907259941101101</v>
      </c>
      <c r="G533">
        <v>6.68564701080322</v>
      </c>
    </row>
    <row r="534" spans="1:7" x14ac:dyDescent="0.3">
      <c r="A534" s="1">
        <v>8.8666666666666671</v>
      </c>
      <c r="B534">
        <v>6.3689432144165004</v>
      </c>
      <c r="C534">
        <v>4.5607748031616202</v>
      </c>
      <c r="D534">
        <v>4.5606198310852104</v>
      </c>
      <c r="E534">
        <v>4.4134721755981401</v>
      </c>
      <c r="F534">
        <v>5.9891018867492702</v>
      </c>
      <c r="G534">
        <v>6.6855850219726598</v>
      </c>
    </row>
    <row r="535" spans="1:7" x14ac:dyDescent="0.3">
      <c r="A535" s="1">
        <v>8.8833333333333329</v>
      </c>
      <c r="B535">
        <v>6.3683757781982404</v>
      </c>
      <c r="C535">
        <v>4.5577721595764196</v>
      </c>
      <c r="D535">
        <v>4.5576930046081499</v>
      </c>
      <c r="E535">
        <v>4.4105739593505904</v>
      </c>
      <c r="F535">
        <v>5.9869861602783203</v>
      </c>
      <c r="G535">
        <v>6.6855850219726598</v>
      </c>
    </row>
    <row r="536" spans="1:7" x14ac:dyDescent="0.3">
      <c r="A536" s="1">
        <v>8.9</v>
      </c>
      <c r="B536">
        <v>6.36794185638428</v>
      </c>
      <c r="C536">
        <v>4.5546321868896502</v>
      </c>
      <c r="D536">
        <v>4.5547790527343803</v>
      </c>
      <c r="E536">
        <v>4.4074850082397496</v>
      </c>
      <c r="F536">
        <v>5.9851479530334499</v>
      </c>
      <c r="G536">
        <v>6.6855850219726598</v>
      </c>
    </row>
    <row r="537" spans="1:7" x14ac:dyDescent="0.3">
      <c r="A537" s="1">
        <v>8.9166666666666661</v>
      </c>
      <c r="B537">
        <v>6.3672189712524396</v>
      </c>
      <c r="C537">
        <v>4.5513138771057102</v>
      </c>
      <c r="D537">
        <v>4.5520119667053196</v>
      </c>
      <c r="E537">
        <v>4.4049181938171396</v>
      </c>
      <c r="F537">
        <v>5.9835610389709499</v>
      </c>
      <c r="G537">
        <v>6.6854572296142596</v>
      </c>
    </row>
    <row r="538" spans="1:7" x14ac:dyDescent="0.3">
      <c r="A538" s="1">
        <v>8.9333333333333336</v>
      </c>
      <c r="B538">
        <v>6.3663277626037598</v>
      </c>
      <c r="C538">
        <v>4.5485320091247603</v>
      </c>
      <c r="D538">
        <v>4.5491919517517099</v>
      </c>
      <c r="E538">
        <v>4.4023489952087402</v>
      </c>
      <c r="F538">
        <v>5.9814109802246103</v>
      </c>
      <c r="G538">
        <v>6.6852550506591797</v>
      </c>
    </row>
    <row r="539" spans="1:7" x14ac:dyDescent="0.3">
      <c r="A539" s="1">
        <v>8.9499999999999993</v>
      </c>
      <c r="B539">
        <v>6.3651199340820304</v>
      </c>
      <c r="C539">
        <v>4.5456638336181596</v>
      </c>
      <c r="D539">
        <v>4.5461711883544904</v>
      </c>
      <c r="E539">
        <v>4.3996248245239302</v>
      </c>
      <c r="F539">
        <v>5.97957515716553</v>
      </c>
      <c r="G539">
        <v>6.6852550506591797</v>
      </c>
    </row>
    <row r="540" spans="1:7" x14ac:dyDescent="0.3">
      <c r="A540" s="1">
        <v>8.9666666666666668</v>
      </c>
      <c r="B540">
        <v>6.3639049530029297</v>
      </c>
      <c r="C540">
        <v>4.5430679321289098</v>
      </c>
      <c r="D540">
        <v>4.5433387756347701</v>
      </c>
      <c r="E540">
        <v>4.3967609405517596</v>
      </c>
      <c r="F540">
        <v>5.9782700538635298</v>
      </c>
      <c r="G540">
        <v>6.6852550506591797</v>
      </c>
    </row>
    <row r="541" spans="1:7" x14ac:dyDescent="0.3">
      <c r="A541" s="1">
        <v>8.9833333333333325</v>
      </c>
      <c r="B541">
        <v>6.3626961708068803</v>
      </c>
      <c r="C541">
        <v>4.5401911735534703</v>
      </c>
      <c r="D541">
        <v>4.5405001640319798</v>
      </c>
      <c r="E541">
        <v>4.3942580223083496</v>
      </c>
      <c r="F541">
        <v>5.9769220352172896</v>
      </c>
      <c r="G541">
        <v>6.6852550506591797</v>
      </c>
    </row>
    <row r="542" spans="1:7" x14ac:dyDescent="0.3">
      <c r="A542" s="1">
        <v>9</v>
      </c>
      <c r="B542">
        <v>6.3615469932556197</v>
      </c>
      <c r="C542">
        <v>4.5376181602478001</v>
      </c>
      <c r="D542">
        <v>4.5376949310302699</v>
      </c>
      <c r="E542">
        <v>4.3916749954223597</v>
      </c>
      <c r="F542">
        <v>5.9754738807678196</v>
      </c>
      <c r="G542">
        <v>6.6852550506591797</v>
      </c>
    </row>
    <row r="543" spans="1:7" x14ac:dyDescent="0.3">
      <c r="A543" s="1">
        <v>9.0166666666666675</v>
      </c>
      <c r="B543">
        <v>6.3603420257568404</v>
      </c>
      <c r="C543">
        <v>4.5348830223083496</v>
      </c>
      <c r="D543">
        <v>4.53513479232788</v>
      </c>
      <c r="E543">
        <v>4.3890099525451696</v>
      </c>
      <c r="F543">
        <v>5.9741630554199201</v>
      </c>
      <c r="G543">
        <v>6.6852550506591797</v>
      </c>
    </row>
    <row r="544" spans="1:7" x14ac:dyDescent="0.3">
      <c r="A544" s="1">
        <v>9.0333333333333332</v>
      </c>
      <c r="B544">
        <v>6.3593230247497603</v>
      </c>
      <c r="C544">
        <v>4.5321002006530797</v>
      </c>
      <c r="D544">
        <v>4.5325851440429696</v>
      </c>
      <c r="E544">
        <v>4.3864669799804696</v>
      </c>
      <c r="F544">
        <v>5.9728140830993697</v>
      </c>
      <c r="G544">
        <v>6.6852550506591797</v>
      </c>
    </row>
    <row r="545" spans="1:7" x14ac:dyDescent="0.3">
      <c r="A545" s="1">
        <v>9.0500000000000007</v>
      </c>
      <c r="B545">
        <v>6.35835981369019</v>
      </c>
      <c r="C545">
        <v>4.5294041633606001</v>
      </c>
      <c r="D545">
        <v>4.5298190116882298</v>
      </c>
      <c r="E545">
        <v>4.3839840888977104</v>
      </c>
      <c r="F545">
        <v>5.9713249206543004</v>
      </c>
      <c r="G545">
        <v>6.6852550506591797</v>
      </c>
    </row>
    <row r="546" spans="1:7" x14ac:dyDescent="0.3">
      <c r="A546" s="1">
        <v>9.0666666666666664</v>
      </c>
      <c r="B546">
        <v>6.3572912216186497</v>
      </c>
      <c r="C546">
        <v>4.5270309448242196</v>
      </c>
      <c r="D546">
        <v>4.5271229743957502</v>
      </c>
      <c r="E546">
        <v>4.3816170692443803</v>
      </c>
      <c r="F546">
        <v>5.9696388244628897</v>
      </c>
      <c r="G546">
        <v>6.6852550506591797</v>
      </c>
    </row>
    <row r="547" spans="1:7" x14ac:dyDescent="0.3">
      <c r="A547" s="1">
        <v>9.0833333333333339</v>
      </c>
      <c r="B547">
        <v>6.3564891815185502</v>
      </c>
      <c r="C547">
        <v>4.5244951248168901</v>
      </c>
      <c r="D547">
        <v>4.5244078636169398</v>
      </c>
      <c r="E547">
        <v>4.3792529106140101</v>
      </c>
      <c r="F547">
        <v>5.9681820869445801</v>
      </c>
      <c r="G547">
        <v>6.6852550506591797</v>
      </c>
    </row>
    <row r="548" spans="1:7" x14ac:dyDescent="0.3">
      <c r="A548" s="1">
        <v>9.1</v>
      </c>
      <c r="B548">
        <v>6.3559122085571298</v>
      </c>
      <c r="C548">
        <v>4.5220718383789098</v>
      </c>
      <c r="D548">
        <v>4.5217480659484899</v>
      </c>
      <c r="E548">
        <v>4.3772029876709002</v>
      </c>
      <c r="F548">
        <v>5.9668908119201696</v>
      </c>
      <c r="G548">
        <v>6.6852550506591797</v>
      </c>
    </row>
    <row r="549" spans="1:7" x14ac:dyDescent="0.3">
      <c r="A549" s="1">
        <v>9.1166666666666671</v>
      </c>
      <c r="B549">
        <v>6.3555250167846697</v>
      </c>
      <c r="C549">
        <v>4.5197019577026403</v>
      </c>
      <c r="D549">
        <v>4.5191578865051296</v>
      </c>
      <c r="E549">
        <v>4.3752198219299299</v>
      </c>
      <c r="F549">
        <v>5.9655327796936</v>
      </c>
      <c r="G549">
        <v>6.6852550506591797</v>
      </c>
    </row>
    <row r="550" spans="1:7" x14ac:dyDescent="0.3">
      <c r="A550" s="1">
        <v>9.1333333333333329</v>
      </c>
      <c r="B550">
        <v>6.3547558784484899</v>
      </c>
      <c r="C550">
        <v>4.5172290802001998</v>
      </c>
      <c r="D550">
        <v>4.5169329643249503</v>
      </c>
      <c r="E550">
        <v>4.3730502128601101</v>
      </c>
      <c r="F550">
        <v>5.96425580978394</v>
      </c>
      <c r="G550">
        <v>6.6852550506591797</v>
      </c>
    </row>
    <row r="551" spans="1:7" x14ac:dyDescent="0.3">
      <c r="A551" s="1">
        <v>9.15</v>
      </c>
      <c r="B551">
        <v>6.3543801307678196</v>
      </c>
      <c r="C551">
        <v>4.5145640373229998</v>
      </c>
      <c r="D551">
        <v>4.5146460533142099</v>
      </c>
      <c r="E551">
        <v>4.3706188201904297</v>
      </c>
      <c r="F551">
        <v>5.9632468223571804</v>
      </c>
      <c r="G551">
        <v>6.6852550506591797</v>
      </c>
    </row>
    <row r="552" spans="1:7" x14ac:dyDescent="0.3">
      <c r="A552" s="1">
        <v>9.1666666666666661</v>
      </c>
      <c r="B552">
        <v>6.3542242050170898</v>
      </c>
      <c r="C552">
        <v>4.5120778083801296</v>
      </c>
      <c r="D552">
        <v>4.5129771232604998</v>
      </c>
      <c r="E552">
        <v>4.3683171272277797</v>
      </c>
      <c r="F552">
        <v>5.9621329307556197</v>
      </c>
      <c r="G552">
        <v>6.6852550506591797</v>
      </c>
    </row>
    <row r="553" spans="1:7" x14ac:dyDescent="0.3">
      <c r="A553" s="1">
        <v>9.1833333333333336</v>
      </c>
      <c r="B553">
        <v>6.3537788391113299</v>
      </c>
      <c r="C553">
        <v>4.5098519325256303</v>
      </c>
      <c r="D553">
        <v>4.5110030174255398</v>
      </c>
      <c r="E553">
        <v>4.3661379814147896</v>
      </c>
      <c r="F553">
        <v>5.9611678123474103</v>
      </c>
      <c r="G553">
        <v>6.6852550506591797</v>
      </c>
    </row>
    <row r="554" spans="1:7" x14ac:dyDescent="0.3">
      <c r="A554" s="1">
        <v>9.1999999999999993</v>
      </c>
      <c r="B554">
        <v>6.35323286056519</v>
      </c>
      <c r="C554">
        <v>4.5075139999389604</v>
      </c>
      <c r="D554">
        <v>4.5093111991882298</v>
      </c>
      <c r="E554">
        <v>4.3636522293090803</v>
      </c>
      <c r="F554">
        <v>5.9598841667175302</v>
      </c>
      <c r="G554">
        <v>6.6852550506591797</v>
      </c>
    </row>
    <row r="555" spans="1:7" x14ac:dyDescent="0.3">
      <c r="A555" s="1">
        <v>9.2166666666666668</v>
      </c>
      <c r="B555">
        <v>6.3529849052429199</v>
      </c>
      <c r="C555">
        <v>4.5051221847534197</v>
      </c>
      <c r="D555">
        <v>4.5074110031127903</v>
      </c>
      <c r="E555">
        <v>4.3613848686218297</v>
      </c>
      <c r="F555">
        <v>5.9587240219116202</v>
      </c>
      <c r="G555">
        <v>6.6852550506591797</v>
      </c>
    </row>
    <row r="556" spans="1:7" x14ac:dyDescent="0.3">
      <c r="A556" s="1">
        <v>9.2333333333333325</v>
      </c>
      <c r="B556">
        <v>6.3523178100585902</v>
      </c>
      <c r="C556">
        <v>4.50311279296875</v>
      </c>
      <c r="D556">
        <v>4.5055727958679199</v>
      </c>
      <c r="E556">
        <v>4.3593521118164098</v>
      </c>
      <c r="F556">
        <v>5.9573469161987296</v>
      </c>
      <c r="G556">
        <v>6.6852550506591797</v>
      </c>
    </row>
    <row r="557" spans="1:7" x14ac:dyDescent="0.3">
      <c r="A557" s="1">
        <v>9.25</v>
      </c>
      <c r="B557">
        <v>6.3511872291564897</v>
      </c>
      <c r="C557">
        <v>4.5008111000061</v>
      </c>
      <c r="D557">
        <v>4.5031280517578098</v>
      </c>
      <c r="E557">
        <v>4.3573479652404803</v>
      </c>
      <c r="F557">
        <v>5.9558539390564</v>
      </c>
      <c r="G557">
        <v>6.6856489181518599</v>
      </c>
    </row>
    <row r="558" spans="1:7" x14ac:dyDescent="0.3">
      <c r="A558" s="1">
        <v>9.2666666666666675</v>
      </c>
      <c r="B558">
        <v>6.3502650260925302</v>
      </c>
      <c r="C558">
        <v>4.4986929893493697</v>
      </c>
      <c r="D558">
        <v>4.5008730888366699</v>
      </c>
      <c r="E558">
        <v>4.3550820350646999</v>
      </c>
      <c r="F558">
        <v>5.9542379379272496</v>
      </c>
      <c r="G558">
        <v>6.6860938072204599</v>
      </c>
    </row>
    <row r="559" spans="1:7" x14ac:dyDescent="0.3">
      <c r="A559" s="1">
        <v>9.2833333333333332</v>
      </c>
      <c r="B559">
        <v>6.3489689826965297</v>
      </c>
      <c r="C559">
        <v>4.4965991973876998</v>
      </c>
      <c r="D559">
        <v>4.4983820915222203</v>
      </c>
      <c r="E559">
        <v>4.3531007766723597</v>
      </c>
      <c r="F559">
        <v>5.9528369903564498</v>
      </c>
      <c r="G559">
        <v>6.6865391731262198</v>
      </c>
    </row>
    <row r="560" spans="1:7" x14ac:dyDescent="0.3">
      <c r="A560" s="1">
        <v>9.3000000000000007</v>
      </c>
      <c r="B560">
        <v>6.3477702140808097</v>
      </c>
      <c r="C560">
        <v>4.4946451187133798</v>
      </c>
      <c r="D560">
        <v>4.4961471557617196</v>
      </c>
      <c r="E560">
        <v>4.35113477706909</v>
      </c>
      <c r="F560">
        <v>5.9510121345520002</v>
      </c>
      <c r="G560">
        <v>6.6866297721862802</v>
      </c>
    </row>
    <row r="561" spans="1:7" x14ac:dyDescent="0.3">
      <c r="A561" s="1">
        <v>9.3166666666666664</v>
      </c>
      <c r="B561">
        <v>6.3470311164856001</v>
      </c>
      <c r="C561">
        <v>4.4924240112304696</v>
      </c>
      <c r="D561">
        <v>4.4939007759094203</v>
      </c>
      <c r="E561">
        <v>4.34875583648682</v>
      </c>
      <c r="F561">
        <v>5.9492459297180202</v>
      </c>
      <c r="G561">
        <v>6.6866297721862802</v>
      </c>
    </row>
    <row r="562" spans="1:7" x14ac:dyDescent="0.3">
      <c r="A562" s="1">
        <v>9.3333333333333339</v>
      </c>
      <c r="B562">
        <v>6.3462390899658203</v>
      </c>
      <c r="C562">
        <v>4.4904761314392099</v>
      </c>
      <c r="D562">
        <v>4.4918022155761701</v>
      </c>
      <c r="E562">
        <v>4.3465337753295898</v>
      </c>
      <c r="F562">
        <v>5.9475231170654297</v>
      </c>
      <c r="G562">
        <v>6.6862359046936</v>
      </c>
    </row>
    <row r="563" spans="1:7" x14ac:dyDescent="0.3">
      <c r="A563" s="1">
        <v>9.35</v>
      </c>
      <c r="B563">
        <v>6.3453779220581099</v>
      </c>
      <c r="C563">
        <v>4.4880051612854004</v>
      </c>
      <c r="D563">
        <v>4.4895977973937997</v>
      </c>
      <c r="E563">
        <v>4.3440961837768599</v>
      </c>
      <c r="F563">
        <v>5.9458141326904297</v>
      </c>
      <c r="G563">
        <v>6.685791015625</v>
      </c>
    </row>
    <row r="564" spans="1:7" x14ac:dyDescent="0.3">
      <c r="A564" s="1">
        <v>9.3666666666666671</v>
      </c>
      <c r="B564">
        <v>6.34493207931519</v>
      </c>
      <c r="C564">
        <v>4.4860210418701199</v>
      </c>
      <c r="D564">
        <v>4.4876232147216797</v>
      </c>
      <c r="E564">
        <v>4.3417611122131303</v>
      </c>
      <c r="F564">
        <v>5.9443178176879901</v>
      </c>
      <c r="G564">
        <v>6.6853461265564</v>
      </c>
    </row>
    <row r="565" spans="1:7" x14ac:dyDescent="0.3">
      <c r="A565" s="1">
        <v>9.3833333333333329</v>
      </c>
      <c r="B565">
        <v>6.3445467948913601</v>
      </c>
      <c r="C565">
        <v>4.4840779304504403</v>
      </c>
      <c r="D565">
        <v>4.4856719970703098</v>
      </c>
      <c r="E565">
        <v>4.3395318984985396</v>
      </c>
      <c r="F565">
        <v>5.9431591033935502</v>
      </c>
      <c r="G565">
        <v>6.6852550506591797</v>
      </c>
    </row>
    <row r="566" spans="1:7" x14ac:dyDescent="0.3">
      <c r="A566" s="1">
        <v>9.4</v>
      </c>
      <c r="B566">
        <v>6.3438529968261701</v>
      </c>
      <c r="C566">
        <v>4.4820899963378897</v>
      </c>
      <c r="D566">
        <v>4.4835128784179696</v>
      </c>
      <c r="E566">
        <v>4.33756399154663</v>
      </c>
      <c r="F566">
        <v>5.9420409202575701</v>
      </c>
      <c r="G566">
        <v>6.6852550506591797</v>
      </c>
    </row>
    <row r="567" spans="1:7" x14ac:dyDescent="0.3">
      <c r="A567" s="1">
        <v>9.4166666666666661</v>
      </c>
      <c r="B567">
        <v>6.3432588577270499</v>
      </c>
      <c r="C567">
        <v>4.4802618026733398</v>
      </c>
      <c r="D567">
        <v>4.4815812110900897</v>
      </c>
      <c r="E567">
        <v>4.33538913726807</v>
      </c>
      <c r="F567">
        <v>5.94097900390625</v>
      </c>
      <c r="G567">
        <v>6.6852550506591797</v>
      </c>
    </row>
    <row r="568" spans="1:7" x14ac:dyDescent="0.3">
      <c r="A568" s="1">
        <v>9.4333333333333336</v>
      </c>
      <c r="B568">
        <v>6.3424959182739302</v>
      </c>
      <c r="C568">
        <v>4.4784741401672399</v>
      </c>
      <c r="D568">
        <v>4.4796071052551296</v>
      </c>
      <c r="E568">
        <v>4.33355617523193</v>
      </c>
      <c r="F568">
        <v>5.9401388168334996</v>
      </c>
      <c r="G568">
        <v>6.6852550506591797</v>
      </c>
    </row>
    <row r="569" spans="1:7" x14ac:dyDescent="0.3">
      <c r="A569" s="1">
        <v>9.4499999999999993</v>
      </c>
      <c r="B569">
        <v>6.3416051864623997</v>
      </c>
      <c r="C569">
        <v>4.4766340255737296</v>
      </c>
      <c r="D569">
        <v>4.47764015197754</v>
      </c>
      <c r="E569">
        <v>4.3319668769836399</v>
      </c>
      <c r="F569">
        <v>5.9389929771423304</v>
      </c>
      <c r="G569">
        <v>6.6852550506591797</v>
      </c>
    </row>
    <row r="570" spans="1:7" x14ac:dyDescent="0.3">
      <c r="A570" s="1">
        <v>9.4666666666666668</v>
      </c>
      <c r="B570">
        <v>6.3405661582946804</v>
      </c>
      <c r="C570">
        <v>4.4746379852294904</v>
      </c>
      <c r="D570">
        <v>4.4755368232727104</v>
      </c>
      <c r="E570">
        <v>4.3304519653320304</v>
      </c>
      <c r="F570">
        <v>5.9379467964172399</v>
      </c>
      <c r="G570">
        <v>6.6852550506591797</v>
      </c>
    </row>
    <row r="571" spans="1:7" x14ac:dyDescent="0.3">
      <c r="A571" s="1">
        <v>9.4833333333333325</v>
      </c>
      <c r="B571">
        <v>6.3395690917968803</v>
      </c>
      <c r="C571">
        <v>4.47286081314087</v>
      </c>
      <c r="D571">
        <v>4.47353219985962</v>
      </c>
      <c r="E571">
        <v>4.3289508819580096</v>
      </c>
      <c r="F571">
        <v>5.9368190765380904</v>
      </c>
      <c r="G571">
        <v>6.6852550506591797</v>
      </c>
    </row>
    <row r="572" spans="1:7" x14ac:dyDescent="0.3">
      <c r="A572" s="1">
        <v>9.5</v>
      </c>
      <c r="B572">
        <v>6.3382329940795898</v>
      </c>
      <c r="C572">
        <v>4.4708619117736799</v>
      </c>
      <c r="D572">
        <v>4.4713392257690403</v>
      </c>
      <c r="E572">
        <v>4.3277039527893102</v>
      </c>
      <c r="F572">
        <v>5.9354929924011204</v>
      </c>
      <c r="G572">
        <v>6.6852550506591797</v>
      </c>
    </row>
    <row r="573" spans="1:7" x14ac:dyDescent="0.3">
      <c r="A573" s="1">
        <v>9.5166666666666675</v>
      </c>
      <c r="B573">
        <v>6.3370289802551296</v>
      </c>
      <c r="C573">
        <v>4.4692478179931596</v>
      </c>
      <c r="D573">
        <v>4.46917676925659</v>
      </c>
      <c r="E573">
        <v>4.3260378837585396</v>
      </c>
      <c r="F573">
        <v>5.9341449737548801</v>
      </c>
      <c r="G573">
        <v>6.6852550506591797</v>
      </c>
    </row>
    <row r="574" spans="1:7" x14ac:dyDescent="0.3">
      <c r="A574" s="1">
        <v>9.5333333333333332</v>
      </c>
      <c r="B574">
        <v>6.33569288253784</v>
      </c>
      <c r="C574">
        <v>4.4672870635986301</v>
      </c>
      <c r="D574">
        <v>4.4668898582458496</v>
      </c>
      <c r="E574">
        <v>4.3241171836853001</v>
      </c>
      <c r="F574">
        <v>5.9328560829162598</v>
      </c>
      <c r="G574">
        <v>6.6852550506591797</v>
      </c>
    </row>
    <row r="575" spans="1:7" x14ac:dyDescent="0.3">
      <c r="A575" s="1">
        <v>9.5500000000000007</v>
      </c>
      <c r="B575">
        <v>6.3344268798828098</v>
      </c>
      <c r="C575">
        <v>4.4652037620544398</v>
      </c>
      <c r="D575">
        <v>4.4649710655212402</v>
      </c>
      <c r="E575">
        <v>4.3220272064209002</v>
      </c>
      <c r="F575">
        <v>5.9316549301147496</v>
      </c>
      <c r="G575">
        <v>6.6851439476013201</v>
      </c>
    </row>
    <row r="576" spans="1:7" x14ac:dyDescent="0.3">
      <c r="A576" s="1">
        <v>9.5666666666666664</v>
      </c>
      <c r="B576">
        <v>6.3334469795227104</v>
      </c>
      <c r="C576">
        <v>4.4630432128906303</v>
      </c>
      <c r="D576">
        <v>4.4631428718566903</v>
      </c>
      <c r="E576">
        <v>4.3200488090515101</v>
      </c>
      <c r="F576">
        <v>5.9303789138793901</v>
      </c>
      <c r="G576">
        <v>6.6847000122070304</v>
      </c>
    </row>
    <row r="577" spans="1:7" x14ac:dyDescent="0.3">
      <c r="A577" s="1">
        <v>9.5833333333333339</v>
      </c>
      <c r="B577">
        <v>6.3325948715209996</v>
      </c>
      <c r="C577">
        <v>4.4612669944763201</v>
      </c>
      <c r="D577">
        <v>4.4613671302795401</v>
      </c>
      <c r="E577">
        <v>4.3179788589477504</v>
      </c>
      <c r="F577">
        <v>5.9290518760681197</v>
      </c>
      <c r="G577">
        <v>6.6842551231384304</v>
      </c>
    </row>
    <row r="578" spans="1:7" x14ac:dyDescent="0.3">
      <c r="A578" s="1">
        <v>9.6</v>
      </c>
      <c r="B578">
        <v>6.3318910598754901</v>
      </c>
      <c r="C578">
        <v>4.4593300819396999</v>
      </c>
      <c r="D578">
        <v>4.4595398902893102</v>
      </c>
      <c r="E578">
        <v>4.3163471221923801</v>
      </c>
      <c r="F578">
        <v>5.9277038574218803</v>
      </c>
      <c r="G578">
        <v>6.6838102340698198</v>
      </c>
    </row>
    <row r="579" spans="1:7" x14ac:dyDescent="0.3">
      <c r="A579" s="1">
        <v>9.6166666666666671</v>
      </c>
      <c r="B579">
        <v>6.3314452171325701</v>
      </c>
      <c r="C579">
        <v>4.4576039314270002</v>
      </c>
      <c r="D579">
        <v>4.4575672149658203</v>
      </c>
      <c r="E579">
        <v>4.3147439956665004</v>
      </c>
      <c r="F579">
        <v>5.9263792037963903</v>
      </c>
      <c r="G579">
        <v>6.6833658218383798</v>
      </c>
    </row>
    <row r="580" spans="1:7" x14ac:dyDescent="0.3">
      <c r="A580" s="1">
        <v>9.6333333333333329</v>
      </c>
      <c r="B580">
        <v>6.3308091163635298</v>
      </c>
      <c r="C580">
        <v>4.45599317550659</v>
      </c>
      <c r="D580">
        <v>4.4552688598632804</v>
      </c>
      <c r="E580">
        <v>4.3131880760192898</v>
      </c>
      <c r="F580">
        <v>5.92488813400269</v>
      </c>
      <c r="G580">
        <v>6.6830320358276403</v>
      </c>
    </row>
    <row r="581" spans="1:7" x14ac:dyDescent="0.3">
      <c r="A581" s="1">
        <v>9.65</v>
      </c>
      <c r="B581">
        <v>6.3299179077148402</v>
      </c>
      <c r="C581">
        <v>4.4545989036560103</v>
      </c>
      <c r="D581">
        <v>4.4534010887145996</v>
      </c>
      <c r="E581">
        <v>4.3116297721862802</v>
      </c>
      <c r="F581">
        <v>5.9230918884277299</v>
      </c>
      <c r="G581">
        <v>6.6830320358276403</v>
      </c>
    </row>
    <row r="582" spans="1:7" x14ac:dyDescent="0.3">
      <c r="A582" s="1">
        <v>9.6666666666666661</v>
      </c>
      <c r="B582">
        <v>6.3294329643249503</v>
      </c>
      <c r="C582">
        <v>4.4529538154602104</v>
      </c>
      <c r="D582">
        <v>4.4516539573669398</v>
      </c>
      <c r="E582">
        <v>4.3101539611816397</v>
      </c>
      <c r="F582">
        <v>5.9213771820068404</v>
      </c>
      <c r="G582">
        <v>6.6830320358276403</v>
      </c>
    </row>
    <row r="583" spans="1:7" x14ac:dyDescent="0.3">
      <c r="A583" s="1">
        <v>9.6833333333333336</v>
      </c>
      <c r="B583">
        <v>6.3288588523864702</v>
      </c>
      <c r="C583">
        <v>4.4513912200927699</v>
      </c>
      <c r="D583">
        <v>4.44995212554932</v>
      </c>
      <c r="E583">
        <v>4.3086490631103498</v>
      </c>
      <c r="F583">
        <v>5.9195818901062003</v>
      </c>
      <c r="G583">
        <v>6.6830320358276403</v>
      </c>
    </row>
    <row r="584" spans="1:7" x14ac:dyDescent="0.3">
      <c r="A584" s="1">
        <v>9.6999999999999993</v>
      </c>
      <c r="B584">
        <v>6.3279681205749503</v>
      </c>
      <c r="C584">
        <v>4.4498109817504901</v>
      </c>
      <c r="D584">
        <v>4.4486989974975604</v>
      </c>
      <c r="E584">
        <v>4.3068861961364702</v>
      </c>
      <c r="F584">
        <v>5.9176521301269496</v>
      </c>
      <c r="G584">
        <v>6.6830320358276403</v>
      </c>
    </row>
    <row r="585" spans="1:7" x14ac:dyDescent="0.3">
      <c r="A585" s="1">
        <v>9.7166666666666668</v>
      </c>
      <c r="B585">
        <v>6.3272371292114302</v>
      </c>
      <c r="C585">
        <v>4.4483132362365696</v>
      </c>
      <c r="D585">
        <v>4.4474339485168501</v>
      </c>
      <c r="E585">
        <v>4.3051428794860804</v>
      </c>
      <c r="F585">
        <v>5.9156689643859899</v>
      </c>
      <c r="G585">
        <v>6.6830320358276403</v>
      </c>
    </row>
    <row r="586" spans="1:7" x14ac:dyDescent="0.3">
      <c r="A586" s="1">
        <v>9.7333333333333325</v>
      </c>
      <c r="B586">
        <v>6.3263459205627397</v>
      </c>
      <c r="C586">
        <v>4.4469809532165501</v>
      </c>
      <c r="D586">
        <v>4.4456381797790501</v>
      </c>
      <c r="E586">
        <v>4.3031940460205096</v>
      </c>
      <c r="F586">
        <v>5.9142079353332502</v>
      </c>
      <c r="G586">
        <v>6.6830320358276403</v>
      </c>
    </row>
    <row r="587" spans="1:7" x14ac:dyDescent="0.3">
      <c r="A587" s="1">
        <v>9.75</v>
      </c>
      <c r="B587">
        <v>6.3251280784606898</v>
      </c>
      <c r="C587">
        <v>4.4455270767211896</v>
      </c>
      <c r="D587">
        <v>4.4436469078064</v>
      </c>
      <c r="E587">
        <v>4.30130910873413</v>
      </c>
      <c r="F587">
        <v>5.9127368927001998</v>
      </c>
      <c r="G587">
        <v>6.6830320358276403</v>
      </c>
    </row>
    <row r="588" spans="1:7" x14ac:dyDescent="0.3">
      <c r="A588" s="1">
        <v>9.7666666666666675</v>
      </c>
      <c r="B588">
        <v>6.3239197731018102</v>
      </c>
      <c r="C588">
        <v>4.4440588951110804</v>
      </c>
      <c r="D588">
        <v>4.4421219825744602</v>
      </c>
      <c r="E588">
        <v>4.2992072105407697</v>
      </c>
      <c r="F588">
        <v>5.9113588333129901</v>
      </c>
      <c r="G588">
        <v>6.6830320358276403</v>
      </c>
    </row>
    <row r="589" spans="1:7" x14ac:dyDescent="0.3">
      <c r="A589" s="1">
        <v>9.7833333333333332</v>
      </c>
      <c r="B589">
        <v>6.3230290412902797</v>
      </c>
      <c r="C589">
        <v>4.4425001144409197</v>
      </c>
      <c r="D589">
        <v>4.4403061866760298</v>
      </c>
      <c r="E589">
        <v>4.2975230216979998</v>
      </c>
      <c r="F589">
        <v>5.91001176834106</v>
      </c>
      <c r="G589">
        <v>6.6830320358276403</v>
      </c>
    </row>
    <row r="590" spans="1:7" x14ac:dyDescent="0.3">
      <c r="A590" s="1">
        <v>9.8000000000000007</v>
      </c>
      <c r="B590">
        <v>6.32204389572144</v>
      </c>
      <c r="C590">
        <v>4.4409651756286603</v>
      </c>
      <c r="D590">
        <v>4.4385070800781303</v>
      </c>
      <c r="E590">
        <v>4.2960271835327104</v>
      </c>
      <c r="F590">
        <v>5.9085659980773899</v>
      </c>
      <c r="G590">
        <v>6.6830320358276403</v>
      </c>
    </row>
    <row r="591" spans="1:7" x14ac:dyDescent="0.3">
      <c r="A591" s="1">
        <v>9.8166666666666664</v>
      </c>
      <c r="B591">
        <v>6.3211531639099103</v>
      </c>
      <c r="C591">
        <v>4.43918800354004</v>
      </c>
      <c r="D591">
        <v>4.4367518424987802</v>
      </c>
      <c r="E591">
        <v>4.2943930625915501</v>
      </c>
      <c r="F591">
        <v>5.90671586990356</v>
      </c>
      <c r="G591">
        <v>6.6830320358276403</v>
      </c>
    </row>
    <row r="592" spans="1:7" x14ac:dyDescent="0.3">
      <c r="A592" s="1">
        <v>9.8333333333333339</v>
      </c>
      <c r="B592">
        <v>6.3203759193420401</v>
      </c>
      <c r="C592">
        <v>4.43784523010254</v>
      </c>
      <c r="D592">
        <v>4.43534278869629</v>
      </c>
      <c r="E592">
        <v>4.2928609848022496</v>
      </c>
      <c r="F592">
        <v>5.9049191474914604</v>
      </c>
      <c r="G592">
        <v>6.6830320358276403</v>
      </c>
    </row>
    <row r="593" spans="1:7" x14ac:dyDescent="0.3">
      <c r="A593" s="1">
        <v>9.85</v>
      </c>
      <c r="B593">
        <v>6.3194851875305202</v>
      </c>
      <c r="C593">
        <v>4.4362812042236301</v>
      </c>
      <c r="D593">
        <v>4.4335060119628897</v>
      </c>
      <c r="E593">
        <v>4.2911639213562003</v>
      </c>
      <c r="F593">
        <v>5.9031519889831499</v>
      </c>
      <c r="G593">
        <v>6.6830320358276403</v>
      </c>
    </row>
    <row r="594" spans="1:7" x14ac:dyDescent="0.3">
      <c r="A594" s="1">
        <v>9.8666666666666671</v>
      </c>
      <c r="B594">
        <v>6.3185939788818404</v>
      </c>
      <c r="C594">
        <v>4.43473100662231</v>
      </c>
      <c r="D594">
        <v>4.4316968917846697</v>
      </c>
      <c r="E594">
        <v>4.2892818450927699</v>
      </c>
      <c r="F594">
        <v>5.9013037681579599</v>
      </c>
      <c r="G594">
        <v>6.6830320358276403</v>
      </c>
    </row>
    <row r="595" spans="1:7" x14ac:dyDescent="0.3">
      <c r="A595" s="1">
        <v>9.8833333333333329</v>
      </c>
      <c r="B595">
        <v>6.3179049491882298</v>
      </c>
      <c r="C595">
        <v>4.4335198402404803</v>
      </c>
      <c r="D595">
        <v>4.4298939704895002</v>
      </c>
      <c r="E595">
        <v>4.2871627807617196</v>
      </c>
      <c r="F595">
        <v>5.8994870185852104</v>
      </c>
      <c r="G595">
        <v>6.6830320358276403</v>
      </c>
    </row>
    <row r="596" spans="1:7" x14ac:dyDescent="0.3">
      <c r="A596" s="1">
        <v>9.9</v>
      </c>
      <c r="B596">
        <v>6.3171858787536603</v>
      </c>
      <c r="C596">
        <v>4.43218898773193</v>
      </c>
      <c r="D596">
        <v>4.4281139373779297</v>
      </c>
      <c r="E596">
        <v>4.2855682373046902</v>
      </c>
      <c r="F596">
        <v>5.89800977706909</v>
      </c>
      <c r="G596">
        <v>6.6830320358276403</v>
      </c>
    </row>
    <row r="597" spans="1:7" x14ac:dyDescent="0.3">
      <c r="A597" s="1">
        <v>9.9166666666666661</v>
      </c>
      <c r="B597">
        <v>6.31606197357178</v>
      </c>
      <c r="C597">
        <v>4.4305729866027797</v>
      </c>
      <c r="D597">
        <v>4.4263072013854998</v>
      </c>
      <c r="E597">
        <v>4.2835760116577104</v>
      </c>
      <c r="F597">
        <v>5.8964219093322798</v>
      </c>
      <c r="G597">
        <v>6.6829080581665004</v>
      </c>
    </row>
    <row r="598" spans="1:7" x14ac:dyDescent="0.3">
      <c r="A598" s="1">
        <v>9.9333333333333336</v>
      </c>
      <c r="B598">
        <v>6.3151707649231001</v>
      </c>
      <c r="C598">
        <v>4.4289379119873002</v>
      </c>
      <c r="D598">
        <v>4.4246621131896999</v>
      </c>
      <c r="E598">
        <v>4.2821531295776403</v>
      </c>
      <c r="F598">
        <v>5.8945608139038104</v>
      </c>
      <c r="G598">
        <v>6.6824631690979004</v>
      </c>
    </row>
    <row r="599" spans="1:7" x14ac:dyDescent="0.3">
      <c r="A599" s="1">
        <v>9.9499999999999993</v>
      </c>
      <c r="B599">
        <v>6.3142800331115696</v>
      </c>
      <c r="C599">
        <v>4.4276061058044398</v>
      </c>
      <c r="D599">
        <v>4.4232120513915998</v>
      </c>
      <c r="E599">
        <v>4.2808299064636204</v>
      </c>
      <c r="F599">
        <v>5.8928151130676296</v>
      </c>
      <c r="G599">
        <v>6.6820168495178196</v>
      </c>
    </row>
    <row r="600" spans="1:7" x14ac:dyDescent="0.3">
      <c r="A600" s="1">
        <v>9.9666666666666668</v>
      </c>
      <c r="B600">
        <v>6.3130950927734402</v>
      </c>
      <c r="C600">
        <v>4.4262018203735396</v>
      </c>
      <c r="D600">
        <v>4.4216451644897496</v>
      </c>
      <c r="E600">
        <v>4.2793459892272896</v>
      </c>
      <c r="F600">
        <v>5.8910927772521999</v>
      </c>
      <c r="G600">
        <v>6.6815719604492196</v>
      </c>
    </row>
    <row r="601" spans="1:7" x14ac:dyDescent="0.3">
      <c r="A601" s="1">
        <v>9.9833333333333325</v>
      </c>
      <c r="B601">
        <v>6.3120322227478001</v>
      </c>
      <c r="C601">
        <v>4.42482709884644</v>
      </c>
      <c r="D601">
        <v>4.4202861785888699</v>
      </c>
      <c r="E601">
        <v>4.2777538299560502</v>
      </c>
      <c r="F601">
        <v>5.8889021873474103</v>
      </c>
      <c r="G601">
        <v>6.6811270713806197</v>
      </c>
    </row>
    <row r="602" spans="1:7" x14ac:dyDescent="0.3">
      <c r="A602" s="1">
        <v>10</v>
      </c>
      <c r="B602">
        <v>6.3114137649536097</v>
      </c>
      <c r="C602">
        <v>4.4233322143554696</v>
      </c>
      <c r="D602">
        <v>4.4187030792236301</v>
      </c>
      <c r="E602">
        <v>4.2760720252990696</v>
      </c>
      <c r="F602">
        <v>5.8868250846862802</v>
      </c>
      <c r="G602">
        <v>6.68080711364746</v>
      </c>
    </row>
    <row r="603" spans="1:7" x14ac:dyDescent="0.3">
      <c r="A603" s="1">
        <v>10.016666666666667</v>
      </c>
      <c r="B603">
        <v>6.3105239868164098</v>
      </c>
      <c r="C603">
        <v>4.4220499992370597</v>
      </c>
      <c r="D603">
        <v>4.41713190078735</v>
      </c>
      <c r="E603">
        <v>4.2743291854858398</v>
      </c>
      <c r="F603">
        <v>5.8846449851989702</v>
      </c>
      <c r="G603">
        <v>6.6808061599731401</v>
      </c>
    </row>
    <row r="604" spans="1:7" x14ac:dyDescent="0.3">
      <c r="A604" s="1">
        <v>10.033333333333333</v>
      </c>
      <c r="B604">
        <v>6.30963182449341</v>
      </c>
      <c r="C604">
        <v>4.4206361770629901</v>
      </c>
      <c r="D604">
        <v>4.41536617279053</v>
      </c>
      <c r="E604">
        <v>4.2726778984069798</v>
      </c>
      <c r="F604">
        <v>5.8825349807739302</v>
      </c>
      <c r="G604">
        <v>6.68080711364746</v>
      </c>
    </row>
    <row r="605" spans="1:7" x14ac:dyDescent="0.3">
      <c r="A605" s="1">
        <v>10.050000000000001</v>
      </c>
      <c r="B605">
        <v>6.3090348243713397</v>
      </c>
      <c r="C605">
        <v>4.4189901351928702</v>
      </c>
      <c r="D605">
        <v>4.4138097763061497</v>
      </c>
      <c r="E605">
        <v>4.271240234375</v>
      </c>
      <c r="F605">
        <v>5.8802328109741202</v>
      </c>
      <c r="G605">
        <v>6.6808061599731401</v>
      </c>
    </row>
    <row r="606" spans="1:7" x14ac:dyDescent="0.3">
      <c r="A606" s="1">
        <v>10.066666666666666</v>
      </c>
      <c r="B606">
        <v>6.3084278106689498</v>
      </c>
      <c r="C606">
        <v>4.4176998138427699</v>
      </c>
      <c r="D606">
        <v>4.4122290611267099</v>
      </c>
      <c r="E606">
        <v>4.2697200775146502</v>
      </c>
      <c r="F606">
        <v>5.8785548210143999</v>
      </c>
      <c r="G606">
        <v>6.68080711364746</v>
      </c>
    </row>
    <row r="607" spans="1:7" x14ac:dyDescent="0.3">
      <c r="A607" s="1">
        <v>10.083333333333334</v>
      </c>
      <c r="B607">
        <v>6.3077092170715297</v>
      </c>
      <c r="C607">
        <v>4.41660499572754</v>
      </c>
      <c r="D607">
        <v>4.41066217422485</v>
      </c>
      <c r="E607">
        <v>4.2683920860290501</v>
      </c>
      <c r="F607">
        <v>5.8764801025390598</v>
      </c>
      <c r="G607">
        <v>6.6808061599731401</v>
      </c>
    </row>
    <row r="608" spans="1:7" x14ac:dyDescent="0.3">
      <c r="A608" s="1">
        <v>10.1</v>
      </c>
      <c r="B608">
        <v>6.3072628974914604</v>
      </c>
      <c r="C608">
        <v>4.41538381576538</v>
      </c>
      <c r="D608">
        <v>4.4092831611633301</v>
      </c>
      <c r="E608">
        <v>4.2669548988342303</v>
      </c>
      <c r="F608">
        <v>5.8742761611938503</v>
      </c>
      <c r="G608">
        <v>6.68080711364746</v>
      </c>
    </row>
    <row r="609" spans="1:7" x14ac:dyDescent="0.3">
      <c r="A609" s="1">
        <v>10.116666666666667</v>
      </c>
      <c r="B609">
        <v>6.3065600395202601</v>
      </c>
      <c r="C609">
        <v>4.4141321182251003</v>
      </c>
      <c r="D609">
        <v>4.4081559181213397</v>
      </c>
      <c r="E609">
        <v>4.2652740478515598</v>
      </c>
      <c r="F609">
        <v>5.8719038963317898</v>
      </c>
      <c r="G609">
        <v>6.6808061599731401</v>
      </c>
    </row>
    <row r="610" spans="1:7" x14ac:dyDescent="0.3">
      <c r="A610" s="1">
        <v>10.133333333333333</v>
      </c>
      <c r="B610">
        <v>6.3056688308715803</v>
      </c>
      <c r="C610">
        <v>4.4129199981689498</v>
      </c>
      <c r="D610">
        <v>4.4069051742553702</v>
      </c>
      <c r="E610">
        <v>4.2638587951660201</v>
      </c>
      <c r="F610">
        <v>5.86968898773193</v>
      </c>
      <c r="G610">
        <v>6.68080711364746</v>
      </c>
    </row>
    <row r="611" spans="1:7" x14ac:dyDescent="0.3">
      <c r="A611" s="1">
        <v>10.15</v>
      </c>
      <c r="B611">
        <v>6.3049402236938503</v>
      </c>
      <c r="C611">
        <v>4.4115881919860804</v>
      </c>
      <c r="D611">
        <v>4.4055261611938503</v>
      </c>
      <c r="E611">
        <v>4.2624650001525897</v>
      </c>
      <c r="F611">
        <v>5.8670949935913104</v>
      </c>
      <c r="G611">
        <v>6.6808061599731401</v>
      </c>
    </row>
    <row r="612" spans="1:7" x14ac:dyDescent="0.3">
      <c r="A612" s="1">
        <v>10.166666666666666</v>
      </c>
      <c r="B612">
        <v>6.3040590286254901</v>
      </c>
      <c r="C612">
        <v>4.41046190261841</v>
      </c>
      <c r="D612">
        <v>4.4042129516601598</v>
      </c>
      <c r="E612">
        <v>4.2611608505248997</v>
      </c>
      <c r="F612">
        <v>5.8647489547729501</v>
      </c>
      <c r="G612">
        <v>6.68080711364746</v>
      </c>
    </row>
    <row r="613" spans="1:7" x14ac:dyDescent="0.3">
      <c r="A613" s="1">
        <v>10.183333333333334</v>
      </c>
      <c r="B613">
        <v>6.30303907394409</v>
      </c>
      <c r="C613">
        <v>4.4094800949096697</v>
      </c>
      <c r="D613">
        <v>4.4028339385986301</v>
      </c>
      <c r="E613">
        <v>4.2595567703247097</v>
      </c>
      <c r="F613">
        <v>5.8624110221862802</v>
      </c>
      <c r="G613">
        <v>6.6808061599731401</v>
      </c>
    </row>
    <row r="614" spans="1:7" x14ac:dyDescent="0.3">
      <c r="A614" s="1">
        <v>10.199999999999999</v>
      </c>
      <c r="B614">
        <v>6.3022742271423304</v>
      </c>
      <c r="C614">
        <v>4.4081878662109402</v>
      </c>
      <c r="D614">
        <v>4.4014039039611799</v>
      </c>
      <c r="E614">
        <v>4.2579622268676802</v>
      </c>
      <c r="F614">
        <v>5.8601551055908203</v>
      </c>
      <c r="G614">
        <v>6.68080711364746</v>
      </c>
    </row>
    <row r="615" spans="1:7" x14ac:dyDescent="0.3">
      <c r="A615" s="1">
        <v>10.216666666666667</v>
      </c>
      <c r="B615">
        <v>6.3013830184936497</v>
      </c>
      <c r="C615">
        <v>4.40696096420288</v>
      </c>
      <c r="D615">
        <v>4.39996385574341</v>
      </c>
      <c r="E615">
        <v>4.2563247680664098</v>
      </c>
      <c r="F615">
        <v>5.85774898529053</v>
      </c>
      <c r="G615">
        <v>6.6808061599731401</v>
      </c>
    </row>
    <row r="616" spans="1:7" x14ac:dyDescent="0.3">
      <c r="A616" s="1">
        <v>10.233333333333333</v>
      </c>
      <c r="B616">
        <v>6.3004918098449698</v>
      </c>
      <c r="C616">
        <v>4.4056291580200204</v>
      </c>
      <c r="D616">
        <v>4.3985848426818803</v>
      </c>
      <c r="E616">
        <v>4.2548041343689</v>
      </c>
      <c r="F616">
        <v>5.8554530143737802</v>
      </c>
      <c r="G616">
        <v>6.6805601119995099</v>
      </c>
    </row>
    <row r="617" spans="1:7" x14ac:dyDescent="0.3">
      <c r="A617" s="1">
        <v>10.25</v>
      </c>
      <c r="B617">
        <v>6.2998080253601101</v>
      </c>
      <c r="C617">
        <v>4.40429592132568</v>
      </c>
      <c r="D617">
        <v>4.3974118232727104</v>
      </c>
      <c r="E617">
        <v>4.2533650398254403</v>
      </c>
      <c r="F617">
        <v>5.8530168533325204</v>
      </c>
      <c r="G617">
        <v>6.6801161766052202</v>
      </c>
    </row>
    <row r="618" spans="1:7" x14ac:dyDescent="0.3">
      <c r="A618" s="1">
        <v>10.266666666666667</v>
      </c>
      <c r="B618">
        <v>6.2990460395812997</v>
      </c>
      <c r="C618">
        <v>4.4029178619384801</v>
      </c>
      <c r="D618">
        <v>4.3960337638854998</v>
      </c>
      <c r="E618">
        <v>4.25193119049072</v>
      </c>
      <c r="F618">
        <v>5.8506278991699201</v>
      </c>
      <c r="G618">
        <v>6.6796717643737802</v>
      </c>
    </row>
    <row r="619" spans="1:7" x14ac:dyDescent="0.3">
      <c r="A619" s="1">
        <v>10.283333333333333</v>
      </c>
      <c r="B619">
        <v>6.2982368469238299</v>
      </c>
      <c r="C619">
        <v>4.4017820358276403</v>
      </c>
      <c r="D619">
        <v>4.3946900367736799</v>
      </c>
      <c r="E619">
        <v>4.2504749298095703</v>
      </c>
      <c r="F619">
        <v>5.8480329513549796</v>
      </c>
      <c r="G619">
        <v>6.6792268753051802</v>
      </c>
    </row>
    <row r="620" spans="1:7" x14ac:dyDescent="0.3">
      <c r="A620" s="1">
        <v>10.3</v>
      </c>
      <c r="B620">
        <v>6.29779100418091</v>
      </c>
      <c r="C620">
        <v>4.4006662368774396</v>
      </c>
      <c r="D620">
        <v>4.3934240341186497</v>
      </c>
      <c r="E620">
        <v>4.24916791915894</v>
      </c>
      <c r="F620">
        <v>5.8456010818481401</v>
      </c>
      <c r="G620">
        <v>6.6787829399108896</v>
      </c>
    </row>
    <row r="621" spans="1:7" x14ac:dyDescent="0.3">
      <c r="A621" s="1">
        <v>10.316666666666666</v>
      </c>
      <c r="B621">
        <v>6.2970781326293901</v>
      </c>
      <c r="C621">
        <v>4.3996200561523402</v>
      </c>
      <c r="D621">
        <v>4.3921380043029803</v>
      </c>
      <c r="E621">
        <v>4.2480440139770499</v>
      </c>
      <c r="F621">
        <v>5.8430161476135298</v>
      </c>
      <c r="G621">
        <v>6.6785860061645499</v>
      </c>
    </row>
    <row r="622" spans="1:7" x14ac:dyDescent="0.3">
      <c r="A622" s="1">
        <v>10.333333333333334</v>
      </c>
      <c r="B622">
        <v>6.2964148521423304</v>
      </c>
      <c r="C622">
        <v>4.3982868194580096</v>
      </c>
      <c r="D622">
        <v>4.39058589935303</v>
      </c>
      <c r="E622">
        <v>4.2467370033264196</v>
      </c>
      <c r="F622">
        <v>5.8403978347778303</v>
      </c>
      <c r="G622">
        <v>6.6782779693603498</v>
      </c>
    </row>
    <row r="623" spans="1:7" x14ac:dyDescent="0.3">
      <c r="A623" s="1">
        <v>10.35</v>
      </c>
      <c r="B623">
        <v>6.2959489822387704</v>
      </c>
      <c r="C623">
        <v>4.3969612121581996</v>
      </c>
      <c r="D623">
        <v>4.3894681930542001</v>
      </c>
      <c r="E623">
        <v>4.2455949783325204</v>
      </c>
      <c r="F623">
        <v>5.8374171257018999</v>
      </c>
      <c r="G623">
        <v>6.6778330802917498</v>
      </c>
    </row>
    <row r="624" spans="1:7" x14ac:dyDescent="0.3">
      <c r="A624" s="1">
        <v>10.366666666666667</v>
      </c>
      <c r="B624">
        <v>6.2951068878173801</v>
      </c>
      <c r="C624">
        <v>4.3955221176147496</v>
      </c>
      <c r="D624">
        <v>4.3881797790527299</v>
      </c>
      <c r="E624">
        <v>4.2445650100707999</v>
      </c>
      <c r="F624">
        <v>5.8345279693603498</v>
      </c>
      <c r="G624">
        <v>6.6773881912231401</v>
      </c>
    </row>
    <row r="625" spans="1:7" x14ac:dyDescent="0.3">
      <c r="A625" s="1">
        <v>10.383333333333333</v>
      </c>
      <c r="B625">
        <v>6.2941231727600098</v>
      </c>
      <c r="C625">
        <v>4.3941888809204102</v>
      </c>
      <c r="D625">
        <v>4.38680076599121</v>
      </c>
      <c r="E625">
        <v>4.2431468963623002</v>
      </c>
      <c r="F625">
        <v>5.8313908576965297</v>
      </c>
      <c r="G625">
        <v>6.6769428253173801</v>
      </c>
    </row>
    <row r="626" spans="1:7" x14ac:dyDescent="0.3">
      <c r="A626" s="1">
        <v>10.4</v>
      </c>
      <c r="B626">
        <v>6.2930541038513201</v>
      </c>
      <c r="C626">
        <v>4.3930139541626003</v>
      </c>
      <c r="D626">
        <v>4.3857898712158203</v>
      </c>
      <c r="E626">
        <v>4.24143409729004</v>
      </c>
      <c r="F626">
        <v>5.8284130096435502</v>
      </c>
      <c r="G626">
        <v>6.6764979362487802</v>
      </c>
    </row>
    <row r="627" spans="1:7" x14ac:dyDescent="0.3">
      <c r="A627" s="1">
        <v>10.416666666666666</v>
      </c>
      <c r="B627">
        <v>6.2920222282409703</v>
      </c>
      <c r="C627">
        <v>4.3920149803161603</v>
      </c>
      <c r="D627">
        <v>4.3848028182983398</v>
      </c>
      <c r="E627">
        <v>4.23996782302856</v>
      </c>
      <c r="F627">
        <v>5.8256487846374503</v>
      </c>
      <c r="G627">
        <v>6.6763610839843803</v>
      </c>
    </row>
    <row r="628" spans="1:7" x14ac:dyDescent="0.3">
      <c r="A628" s="1">
        <v>10.433333333333334</v>
      </c>
      <c r="B628">
        <v>6.2907061576843297</v>
      </c>
      <c r="C628">
        <v>4.3910269737243697</v>
      </c>
      <c r="D628">
        <v>4.3834347724914604</v>
      </c>
      <c r="E628">
        <v>4.2386112213134801</v>
      </c>
      <c r="F628">
        <v>5.8230781555175799</v>
      </c>
      <c r="G628">
        <v>6.6763610839843803</v>
      </c>
    </row>
    <row r="629" spans="1:7" x14ac:dyDescent="0.3">
      <c r="A629" s="1">
        <v>10.45</v>
      </c>
      <c r="B629">
        <v>6.2898149490356401</v>
      </c>
      <c r="C629">
        <v>4.3903541564941397</v>
      </c>
      <c r="D629">
        <v>4.38214111328125</v>
      </c>
      <c r="E629">
        <v>4.2372250556945801</v>
      </c>
      <c r="F629">
        <v>5.8205080032348597</v>
      </c>
      <c r="G629">
        <v>6.6763610839843803</v>
      </c>
    </row>
    <row r="630" spans="1:7" x14ac:dyDescent="0.3">
      <c r="A630" s="1">
        <v>10.466666666666667</v>
      </c>
      <c r="B630">
        <v>6.2889661788940403</v>
      </c>
      <c r="C630">
        <v>4.3893752098083496</v>
      </c>
      <c r="D630">
        <v>4.3809089660644496</v>
      </c>
      <c r="E630">
        <v>4.2360267639160201</v>
      </c>
      <c r="F630">
        <v>5.8178057670593297</v>
      </c>
      <c r="G630">
        <v>6.6763610839843803</v>
      </c>
    </row>
    <row r="631" spans="1:7" x14ac:dyDescent="0.3">
      <c r="A631" s="1">
        <v>10.483333333333333</v>
      </c>
      <c r="B631">
        <v>6.2882142066955602</v>
      </c>
      <c r="C631">
        <v>4.3880429267883301</v>
      </c>
      <c r="D631">
        <v>4.3793492317199698</v>
      </c>
      <c r="E631">
        <v>4.2351560592651403</v>
      </c>
      <c r="F631">
        <v>5.8150348663330096</v>
      </c>
      <c r="G631">
        <v>6.6763610839843803</v>
      </c>
    </row>
    <row r="632" spans="1:7" x14ac:dyDescent="0.3">
      <c r="A632" s="1">
        <v>10.5</v>
      </c>
      <c r="B632">
        <v>6.2874650955200204</v>
      </c>
      <c r="C632">
        <v>4.3866629600524902</v>
      </c>
      <c r="D632">
        <v>4.3778738975524902</v>
      </c>
      <c r="E632">
        <v>4.2338418960571298</v>
      </c>
      <c r="F632">
        <v>5.8122849464416504</v>
      </c>
      <c r="G632">
        <v>6.6763610839843803</v>
      </c>
    </row>
    <row r="633" spans="1:7" x14ac:dyDescent="0.3">
      <c r="A633" s="1">
        <v>10.516666666666667</v>
      </c>
      <c r="B633">
        <v>6.2869791984558097</v>
      </c>
      <c r="C633">
        <v>4.3853311538696298</v>
      </c>
      <c r="D633">
        <v>4.3766832351684597</v>
      </c>
      <c r="E633">
        <v>4.2325329780578604</v>
      </c>
      <c r="F633">
        <v>5.8094367980956996</v>
      </c>
      <c r="G633">
        <v>6.6763610839843803</v>
      </c>
    </row>
    <row r="634" spans="1:7" x14ac:dyDescent="0.3">
      <c r="A634" s="1">
        <v>10.533333333333333</v>
      </c>
      <c r="B634">
        <v>6.2860879898071298</v>
      </c>
      <c r="C634">
        <v>4.3840870857238796</v>
      </c>
      <c r="D634">
        <v>4.3753161430358896</v>
      </c>
      <c r="E634">
        <v>4.23146295547485</v>
      </c>
      <c r="F634">
        <v>5.8064980506896999</v>
      </c>
      <c r="G634">
        <v>6.67608690261841</v>
      </c>
    </row>
    <row r="635" spans="1:7" x14ac:dyDescent="0.3">
      <c r="A635" s="1">
        <v>10.55</v>
      </c>
      <c r="B635">
        <v>6.2850689888000497</v>
      </c>
      <c r="C635">
        <v>4.3832101821899396</v>
      </c>
      <c r="D635">
        <v>4.3741478919982901</v>
      </c>
      <c r="E635">
        <v>4.2302150726318404</v>
      </c>
      <c r="F635">
        <v>5.80409812927246</v>
      </c>
      <c r="G635">
        <v>6.6756420135498002</v>
      </c>
    </row>
    <row r="636" spans="1:7" x14ac:dyDescent="0.3">
      <c r="A636" s="1">
        <v>10.566666666666666</v>
      </c>
      <c r="B636">
        <v>6.28403997421265</v>
      </c>
      <c r="C636">
        <v>4.3823828697204599</v>
      </c>
      <c r="D636">
        <v>4.3729519844055202</v>
      </c>
      <c r="E636">
        <v>4.2287888526916504</v>
      </c>
      <c r="F636">
        <v>5.8014259338378897</v>
      </c>
      <c r="G636">
        <v>6.6750349998474103</v>
      </c>
    </row>
    <row r="637" spans="1:7" x14ac:dyDescent="0.3">
      <c r="A637" s="1">
        <v>10.583333333333334</v>
      </c>
      <c r="B637">
        <v>6.2831487655639604</v>
      </c>
      <c r="C637">
        <v>4.38165187835693</v>
      </c>
      <c r="D637">
        <v>4.3719921112060502</v>
      </c>
      <c r="E637">
        <v>4.2276458740234402</v>
      </c>
      <c r="F637">
        <v>5.7983679771423304</v>
      </c>
      <c r="G637">
        <v>6.6741437911987296</v>
      </c>
    </row>
    <row r="638" spans="1:7" x14ac:dyDescent="0.3">
      <c r="A638" s="1">
        <v>10.6</v>
      </c>
      <c r="B638">
        <v>6.2819728851318404</v>
      </c>
      <c r="C638">
        <v>4.3810868263244602</v>
      </c>
      <c r="D638">
        <v>4.3706140518188503</v>
      </c>
      <c r="E638">
        <v>4.2265911102294904</v>
      </c>
      <c r="F638">
        <v>5.7957320213317898</v>
      </c>
      <c r="G638">
        <v>6.6732540130615199</v>
      </c>
    </row>
    <row r="639" spans="1:7" x14ac:dyDescent="0.3">
      <c r="A639" s="1">
        <v>10.616666666666667</v>
      </c>
      <c r="B639">
        <v>6.2810821533203098</v>
      </c>
      <c r="C639">
        <v>4.38020896911621</v>
      </c>
      <c r="D639">
        <v>4.3695931434631303</v>
      </c>
      <c r="E639">
        <v>4.2252850532531703</v>
      </c>
      <c r="F639">
        <v>5.7933020591735804</v>
      </c>
      <c r="G639">
        <v>6.6726369857788104</v>
      </c>
    </row>
    <row r="640" spans="1:7" x14ac:dyDescent="0.3">
      <c r="A640" s="1">
        <v>10.633333333333333</v>
      </c>
      <c r="B640">
        <v>6.2802481651306197</v>
      </c>
      <c r="C640">
        <v>4.3789548873901403</v>
      </c>
      <c r="D640">
        <v>4.3683161735534703</v>
      </c>
      <c r="E640">
        <v>4.2241950035095197</v>
      </c>
      <c r="F640">
        <v>5.7904419898986799</v>
      </c>
      <c r="G640">
        <v>6.6721920967102104</v>
      </c>
    </row>
    <row r="641" spans="1:7" x14ac:dyDescent="0.3">
      <c r="A641" s="1">
        <v>10.65</v>
      </c>
      <c r="B641">
        <v>6.2793560028076199</v>
      </c>
      <c r="C641">
        <v>4.3779039382934597</v>
      </c>
      <c r="D641">
        <v>4.3672537803649902</v>
      </c>
      <c r="E641">
        <v>4.2230072021484402</v>
      </c>
      <c r="F641">
        <v>5.7877430915832502</v>
      </c>
      <c r="G641">
        <v>6.6719079017639196</v>
      </c>
    </row>
    <row r="642" spans="1:7" x14ac:dyDescent="0.3">
      <c r="A642" s="1">
        <v>10.666666666666666</v>
      </c>
      <c r="B642">
        <v>6.2784228324890101</v>
      </c>
      <c r="C642">
        <v>4.3765730857849103</v>
      </c>
      <c r="D642">
        <v>4.3659157752990696</v>
      </c>
      <c r="E642">
        <v>4.2217178344726598</v>
      </c>
      <c r="F642">
        <v>5.7851967811584499</v>
      </c>
      <c r="G642">
        <v>6.6719079017639196</v>
      </c>
    </row>
    <row r="643" spans="1:7" x14ac:dyDescent="0.3">
      <c r="A643" s="1">
        <v>10.683333333333334</v>
      </c>
      <c r="B643">
        <v>6.27758884429932</v>
      </c>
      <c r="C643">
        <v>4.3752298355102504</v>
      </c>
      <c r="D643">
        <v>4.3648638725280797</v>
      </c>
      <c r="E643">
        <v>4.2201581001281703</v>
      </c>
      <c r="F643">
        <v>5.7826218605041504</v>
      </c>
      <c r="G643">
        <v>6.6719079017639196</v>
      </c>
    </row>
    <row r="644" spans="1:7" x14ac:dyDescent="0.3">
      <c r="A644" s="1">
        <v>10.7</v>
      </c>
      <c r="B644">
        <v>6.2766981124877903</v>
      </c>
      <c r="C644">
        <v>4.3738970756530797</v>
      </c>
      <c r="D644">
        <v>4.3636770248413104</v>
      </c>
      <c r="E644">
        <v>4.21885013580322</v>
      </c>
      <c r="F644">
        <v>5.7802848815918004</v>
      </c>
      <c r="G644">
        <v>6.6719079017639196</v>
      </c>
    </row>
    <row r="645" spans="1:7" x14ac:dyDescent="0.3">
      <c r="A645" s="1">
        <v>10.716666666666667</v>
      </c>
      <c r="B645">
        <v>6.2758069038391104</v>
      </c>
      <c r="C645">
        <v>4.37300777435303</v>
      </c>
      <c r="D645">
        <v>4.3626761436462402</v>
      </c>
      <c r="E645">
        <v>4.2177000045776403</v>
      </c>
      <c r="F645">
        <v>5.77805423736572</v>
      </c>
      <c r="G645">
        <v>6.6719079017639196</v>
      </c>
    </row>
    <row r="646" spans="1:7" x14ac:dyDescent="0.3">
      <c r="A646" s="1">
        <v>10.733333333333333</v>
      </c>
      <c r="B646">
        <v>6.2749161720275897</v>
      </c>
      <c r="C646">
        <v>4.3718447685241699</v>
      </c>
      <c r="D646">
        <v>4.3614411354064897</v>
      </c>
      <c r="E646">
        <v>4.21641302108765</v>
      </c>
      <c r="F646">
        <v>5.7760391235351598</v>
      </c>
      <c r="G646">
        <v>6.6717967987060502</v>
      </c>
    </row>
    <row r="647" spans="1:7" x14ac:dyDescent="0.3">
      <c r="A647" s="1">
        <v>10.75</v>
      </c>
      <c r="B647">
        <v>6.2740669250488299</v>
      </c>
      <c r="C647">
        <v>4.3709568977356001</v>
      </c>
      <c r="D647">
        <v>4.3605217933654803</v>
      </c>
      <c r="E647">
        <v>4.2152748107910201</v>
      </c>
      <c r="F647">
        <v>5.77417087554932</v>
      </c>
      <c r="G647">
        <v>6.6713509559631303</v>
      </c>
    </row>
    <row r="648" spans="1:7" x14ac:dyDescent="0.3">
      <c r="A648" s="1">
        <v>10.766666666666667</v>
      </c>
      <c r="B648">
        <v>6.2730469703674299</v>
      </c>
      <c r="C648">
        <v>4.37020015716553</v>
      </c>
      <c r="D648">
        <v>4.3593077659606898</v>
      </c>
      <c r="E648">
        <v>4.2144041061401403</v>
      </c>
      <c r="F648">
        <v>5.7722539901733398</v>
      </c>
      <c r="G648">
        <v>6.6709060668945304</v>
      </c>
    </row>
    <row r="649" spans="1:7" x14ac:dyDescent="0.3">
      <c r="A649" s="1">
        <v>10.783333333333333</v>
      </c>
      <c r="B649">
        <v>6.2721967697143599</v>
      </c>
      <c r="C649">
        <v>4.36946678161621</v>
      </c>
      <c r="D649">
        <v>4.3582491874694798</v>
      </c>
      <c r="E649">
        <v>4.2135319709777797</v>
      </c>
      <c r="F649">
        <v>5.7702980041503897</v>
      </c>
      <c r="G649">
        <v>6.67043113708496</v>
      </c>
    </row>
    <row r="650" spans="1:7" x14ac:dyDescent="0.3">
      <c r="A650" s="1">
        <v>10.8</v>
      </c>
      <c r="B650">
        <v>6.2714271545410201</v>
      </c>
      <c r="C650">
        <v>4.3683619499206499</v>
      </c>
      <c r="D650">
        <v>4.3569521903991699</v>
      </c>
      <c r="E650">
        <v>4.2123441696167001</v>
      </c>
      <c r="F650">
        <v>5.7686510086059597</v>
      </c>
      <c r="G650">
        <v>6.6698241233825701</v>
      </c>
    </row>
    <row r="651" spans="1:7" x14ac:dyDescent="0.3">
      <c r="A651" s="1">
        <v>10.816666666666666</v>
      </c>
      <c r="B651">
        <v>6.2707848548889196</v>
      </c>
      <c r="C651">
        <v>4.3674039840698198</v>
      </c>
      <c r="D651">
        <v>4.3560318946838397</v>
      </c>
      <c r="E651">
        <v>4.2114520072937003</v>
      </c>
      <c r="F651">
        <v>5.7669248580932599</v>
      </c>
      <c r="G651">
        <v>6.6694898605346697</v>
      </c>
    </row>
    <row r="652" spans="1:7" x14ac:dyDescent="0.3">
      <c r="A652" s="1">
        <v>10.833333333333334</v>
      </c>
      <c r="B652">
        <v>6.2698941230773899</v>
      </c>
      <c r="C652">
        <v>4.36651611328125</v>
      </c>
      <c r="D652">
        <v>4.3551139831543004</v>
      </c>
      <c r="E652">
        <v>4.2108278274536097</v>
      </c>
      <c r="F652">
        <v>5.7655482292175302</v>
      </c>
      <c r="G652">
        <v>6.6694898605346697</v>
      </c>
    </row>
    <row r="653" spans="1:7" x14ac:dyDescent="0.3">
      <c r="A653" s="1">
        <v>10.85</v>
      </c>
      <c r="B653">
        <v>6.2690701484680202</v>
      </c>
      <c r="C653">
        <v>4.3656277656555202</v>
      </c>
      <c r="D653">
        <v>4.3546218872070304</v>
      </c>
      <c r="E653">
        <v>4.21024417877197</v>
      </c>
      <c r="F653">
        <v>5.7642011642456099</v>
      </c>
      <c r="G653">
        <v>6.6690878868103001</v>
      </c>
    </row>
    <row r="654" spans="1:7" x14ac:dyDescent="0.3">
      <c r="A654" s="1">
        <v>10.866666666666667</v>
      </c>
      <c r="B654">
        <v>6.2681379318237296</v>
      </c>
      <c r="C654">
        <v>4.3646149635314897</v>
      </c>
      <c r="D654">
        <v>4.3539319038391104</v>
      </c>
      <c r="E654">
        <v>4.20937204360962</v>
      </c>
      <c r="F654">
        <v>5.7629718780517596</v>
      </c>
      <c r="G654">
        <v>6.6686739921569798</v>
      </c>
    </row>
    <row r="655" spans="1:7" x14ac:dyDescent="0.3">
      <c r="A655" s="1">
        <v>10.883333333333333</v>
      </c>
      <c r="B655">
        <v>6.2672472000122097</v>
      </c>
      <c r="C655">
        <v>4.3639440536498997</v>
      </c>
      <c r="D655">
        <v>4.3532991409301802</v>
      </c>
      <c r="E655">
        <v>4.2088170051574698</v>
      </c>
      <c r="F655">
        <v>5.7616229057312003</v>
      </c>
      <c r="G655">
        <v>6.6683921813964799</v>
      </c>
    </row>
    <row r="656" spans="1:7" x14ac:dyDescent="0.3">
      <c r="A656" s="1">
        <v>10.9</v>
      </c>
      <c r="B656">
        <v>6.2663650512695304</v>
      </c>
      <c r="C656">
        <v>4.3631749153137198</v>
      </c>
      <c r="D656">
        <v>4.3523812294006303</v>
      </c>
      <c r="E656">
        <v>4.2081480026245099</v>
      </c>
      <c r="F656">
        <v>5.76031398773193</v>
      </c>
      <c r="G656">
        <v>6.66784715652466</v>
      </c>
    </row>
    <row r="657" spans="1:7" x14ac:dyDescent="0.3">
      <c r="A657" s="1">
        <v>10.916666666666666</v>
      </c>
      <c r="B657">
        <v>6.26544284820557</v>
      </c>
      <c r="C657">
        <v>4.3622860908508301</v>
      </c>
      <c r="D657">
        <v>4.35144090652466</v>
      </c>
      <c r="E657">
        <v>4.2070279121398899</v>
      </c>
      <c r="F657">
        <v>5.7590670585632298</v>
      </c>
      <c r="G657">
        <v>6.6669578552246103</v>
      </c>
    </row>
    <row r="658" spans="1:7" x14ac:dyDescent="0.3">
      <c r="A658" s="1">
        <v>10.933333333333334</v>
      </c>
      <c r="B658">
        <v>6.2646732330322301</v>
      </c>
      <c r="C658">
        <v>4.3612990379333496</v>
      </c>
      <c r="D658">
        <v>4.3503041267395002</v>
      </c>
      <c r="E658">
        <v>4.2060661315918004</v>
      </c>
      <c r="F658">
        <v>5.7578678131103498</v>
      </c>
      <c r="G658">
        <v>6.6664710044860804</v>
      </c>
    </row>
    <row r="659" spans="1:7" x14ac:dyDescent="0.3">
      <c r="A659" s="1">
        <v>10.95</v>
      </c>
      <c r="B659">
        <v>6.2641968727111799</v>
      </c>
      <c r="C659">
        <v>4.3603801727294904</v>
      </c>
      <c r="D659">
        <v>4.3491969108581499</v>
      </c>
      <c r="E659">
        <v>4.2050862312316903</v>
      </c>
      <c r="F659">
        <v>5.75610303878784</v>
      </c>
      <c r="G659">
        <v>6.6660251617431596</v>
      </c>
    </row>
    <row r="660" spans="1:7" x14ac:dyDescent="0.3">
      <c r="A660" s="1">
        <v>10.966666666666667</v>
      </c>
      <c r="B660">
        <v>6.26330614089966</v>
      </c>
      <c r="C660">
        <v>4.3590669631957999</v>
      </c>
      <c r="D660">
        <v>4.3482117652893102</v>
      </c>
      <c r="E660">
        <v>4.2037792205810502</v>
      </c>
      <c r="F660">
        <v>5.7543067932128897</v>
      </c>
      <c r="G660">
        <v>6.6653981208801296</v>
      </c>
    </row>
    <row r="661" spans="1:7" x14ac:dyDescent="0.3">
      <c r="A661" s="1">
        <v>10.983333333333333</v>
      </c>
      <c r="B661">
        <v>6.2626028060913104</v>
      </c>
      <c r="C661">
        <v>4.3580579757690403</v>
      </c>
      <c r="D661">
        <v>4.3474569320678702</v>
      </c>
      <c r="E661">
        <v>4.2027039527893102</v>
      </c>
      <c r="F661">
        <v>5.7527108192443803</v>
      </c>
      <c r="G661">
        <v>6.6646089553832999</v>
      </c>
    </row>
    <row r="662" spans="1:7" x14ac:dyDescent="0.3">
      <c r="A662" s="1">
        <v>11</v>
      </c>
      <c r="B662">
        <v>6.2620491981506303</v>
      </c>
      <c r="C662">
        <v>4.3571701049804696</v>
      </c>
      <c r="D662">
        <v>4.3465270996093803</v>
      </c>
      <c r="E662">
        <v>4.2017841339111301</v>
      </c>
      <c r="F662">
        <v>5.75091600418091</v>
      </c>
      <c r="G662">
        <v>6.6641650199890101</v>
      </c>
    </row>
    <row r="663" spans="1:7" x14ac:dyDescent="0.3">
      <c r="A663" s="1">
        <v>11.016666666666667</v>
      </c>
      <c r="B663">
        <v>6.2613658905029297</v>
      </c>
      <c r="C663">
        <v>4.3561987876892099</v>
      </c>
      <c r="D663">
        <v>4.3453669548034703</v>
      </c>
      <c r="E663">
        <v>4.2005968093872097</v>
      </c>
      <c r="F663">
        <v>5.7493581771850604</v>
      </c>
      <c r="G663">
        <v>6.6634359359741202</v>
      </c>
    </row>
    <row r="664" spans="1:7" x14ac:dyDescent="0.3">
      <c r="A664" s="1">
        <v>11.033333333333333</v>
      </c>
      <c r="B664">
        <v>6.2602782249450701</v>
      </c>
      <c r="C664">
        <v>4.3552908897399902</v>
      </c>
      <c r="D664">
        <v>4.3444480895996103</v>
      </c>
      <c r="E664">
        <v>4.1993980407714799</v>
      </c>
      <c r="F664">
        <v>5.7478809356689498</v>
      </c>
      <c r="G664">
        <v>6.6625471115112296</v>
      </c>
    </row>
    <row r="665" spans="1:7" x14ac:dyDescent="0.3">
      <c r="A665" s="1">
        <v>11.05</v>
      </c>
      <c r="B665">
        <v>6.2593870162963903</v>
      </c>
      <c r="C665">
        <v>4.3543829917907697</v>
      </c>
      <c r="D665">
        <v>4.3433408737182599</v>
      </c>
      <c r="E665">
        <v>4.19852590560913</v>
      </c>
      <c r="F665">
        <v>5.7465329170227104</v>
      </c>
      <c r="G665">
        <v>6.6618390083312997</v>
      </c>
    </row>
    <row r="666" spans="1:7" x14ac:dyDescent="0.3">
      <c r="A666" s="1">
        <v>11.066666666666666</v>
      </c>
      <c r="B666">
        <v>6.2584948539733896</v>
      </c>
      <c r="C666">
        <v>4.35349416732788</v>
      </c>
      <c r="D666">
        <v>4.3422579765319798</v>
      </c>
      <c r="E666">
        <v>4.1974859237670898</v>
      </c>
      <c r="F666">
        <v>5.7450208663940403</v>
      </c>
      <c r="G666">
        <v>6.6613941192626998</v>
      </c>
    </row>
    <row r="667" spans="1:7" x14ac:dyDescent="0.3">
      <c r="A667" s="1">
        <v>11.083333333333334</v>
      </c>
      <c r="B667">
        <v>6.25759077072144</v>
      </c>
      <c r="C667">
        <v>4.3526048660278303</v>
      </c>
      <c r="D667">
        <v>4.3413720130920401</v>
      </c>
      <c r="E667">
        <v>4.1964359283447301</v>
      </c>
      <c r="F667">
        <v>5.74359178543091</v>
      </c>
      <c r="G667">
        <v>6.6607317924499503</v>
      </c>
    </row>
    <row r="668" spans="1:7" x14ac:dyDescent="0.3">
      <c r="A668" s="1">
        <v>11.1</v>
      </c>
      <c r="B668">
        <v>6.2568187713623002</v>
      </c>
      <c r="C668">
        <v>4.3516421318054199</v>
      </c>
      <c r="D668">
        <v>4.3407788276672399</v>
      </c>
      <c r="E668">
        <v>4.1952471733093297</v>
      </c>
      <c r="F668">
        <v>5.7418570518493697</v>
      </c>
      <c r="G668">
        <v>6.6601262092590297</v>
      </c>
    </row>
    <row r="669" spans="1:7" x14ac:dyDescent="0.3">
      <c r="A669" s="1">
        <v>11.116666666666667</v>
      </c>
      <c r="B669">
        <v>6.2561550140380904</v>
      </c>
      <c r="C669">
        <v>4.3507728576660201</v>
      </c>
      <c r="D669">
        <v>4.3398599624633798</v>
      </c>
      <c r="E669">
        <v>4.19437503814697</v>
      </c>
      <c r="F669">
        <v>5.7406592369079599</v>
      </c>
      <c r="G669">
        <v>6.65946388244629</v>
      </c>
    </row>
    <row r="670" spans="1:7" x14ac:dyDescent="0.3">
      <c r="A670" s="1">
        <v>11.133333333333333</v>
      </c>
      <c r="B670">
        <v>6.2556509971618697</v>
      </c>
      <c r="C670">
        <v>4.35003614425659</v>
      </c>
      <c r="D670">
        <v>4.3392767906189</v>
      </c>
      <c r="E670">
        <v>4.1930680274963397</v>
      </c>
      <c r="F670">
        <v>5.7393121719360396</v>
      </c>
      <c r="G670">
        <v>6.6585760116577104</v>
      </c>
    </row>
    <row r="671" spans="1:7" x14ac:dyDescent="0.3">
      <c r="A671" s="1">
        <v>11.15</v>
      </c>
      <c r="B671">
        <v>6.2547588348388699</v>
      </c>
      <c r="C671">
        <v>4.3491477966308603</v>
      </c>
      <c r="D671">
        <v>4.33835792541504</v>
      </c>
      <c r="E671">
        <v>4.1919288635253897</v>
      </c>
      <c r="F671">
        <v>5.7382678985595703</v>
      </c>
      <c r="G671">
        <v>6.6580009460449201</v>
      </c>
    </row>
    <row r="672" spans="1:7" x14ac:dyDescent="0.3">
      <c r="A672" s="1">
        <v>11.166666666666666</v>
      </c>
      <c r="B672">
        <v>6.2540202140808097</v>
      </c>
      <c r="C672">
        <v>4.3482599258422896</v>
      </c>
      <c r="D672">
        <v>4.3374390602111799</v>
      </c>
      <c r="E672">
        <v>4.1910967826843297</v>
      </c>
      <c r="F672">
        <v>5.7370810508728001</v>
      </c>
      <c r="G672">
        <v>6.6573290824890101</v>
      </c>
    </row>
    <row r="673" spans="1:7" x14ac:dyDescent="0.3">
      <c r="A673" s="1">
        <v>11.183333333333334</v>
      </c>
      <c r="B673">
        <v>6.25335788726807</v>
      </c>
      <c r="C673">
        <v>4.3476281166076696</v>
      </c>
      <c r="D673">
        <v>4.3363289833068803</v>
      </c>
      <c r="E673">
        <v>4.1902360916137704</v>
      </c>
      <c r="F673">
        <v>5.7359061241149902</v>
      </c>
      <c r="G673">
        <v>6.6568732261657697</v>
      </c>
    </row>
    <row r="674" spans="1:7" x14ac:dyDescent="0.3">
      <c r="A674" s="1">
        <v>11.2</v>
      </c>
      <c r="B674">
        <v>6.2528328895568803</v>
      </c>
      <c r="C674">
        <v>4.3468909263610804</v>
      </c>
      <c r="D674">
        <v>4.33541011810303</v>
      </c>
      <c r="E674">
        <v>4.1889681816101101</v>
      </c>
      <c r="F674">
        <v>5.7341589927673304</v>
      </c>
      <c r="G674">
        <v>6.6561999320983896</v>
      </c>
    </row>
    <row r="675" spans="1:7" x14ac:dyDescent="0.3">
      <c r="A675" s="1">
        <v>11.216666666666667</v>
      </c>
      <c r="B675">
        <v>6.2520017623901403</v>
      </c>
      <c r="C675">
        <v>4.34629583358765</v>
      </c>
      <c r="D675">
        <v>4.3342599868774396</v>
      </c>
      <c r="E675">
        <v>4.1880970001220703</v>
      </c>
      <c r="F675">
        <v>5.7325119972229004</v>
      </c>
      <c r="G675">
        <v>6.6557550430297896</v>
      </c>
    </row>
    <row r="676" spans="1:7" x14ac:dyDescent="0.3">
      <c r="A676" s="1">
        <v>11.233333333333333</v>
      </c>
      <c r="B676">
        <v>6.2512831687927202</v>
      </c>
      <c r="C676">
        <v>4.3455090522766104</v>
      </c>
      <c r="D676">
        <v>4.3333411216735804</v>
      </c>
      <c r="E676">
        <v>4.1872239112854004</v>
      </c>
      <c r="F676">
        <v>5.7302870750427202</v>
      </c>
      <c r="G676">
        <v>6.6546192169189498</v>
      </c>
    </row>
    <row r="677" spans="1:7" x14ac:dyDescent="0.3">
      <c r="A677" s="1">
        <v>11.25</v>
      </c>
      <c r="B677">
        <v>6.2504711151123002</v>
      </c>
      <c r="C677">
        <v>4.3446202278137198</v>
      </c>
      <c r="D677">
        <v>4.3324217796325701</v>
      </c>
      <c r="E677">
        <v>4.1861758232116699</v>
      </c>
      <c r="F677">
        <v>5.7281379699706996</v>
      </c>
      <c r="G677">
        <v>6.6537280082702601</v>
      </c>
    </row>
    <row r="678" spans="1:7" x14ac:dyDescent="0.3">
      <c r="A678" s="1">
        <v>11.266666666666667</v>
      </c>
      <c r="B678">
        <v>6.2495641708373997</v>
      </c>
      <c r="C678">
        <v>4.3437318801879901</v>
      </c>
      <c r="D678">
        <v>4.3314800262451199</v>
      </c>
      <c r="E678">
        <v>4.1852941513061497</v>
      </c>
      <c r="F678">
        <v>5.7258682250976598</v>
      </c>
      <c r="G678">
        <v>6.6527099609375</v>
      </c>
    </row>
    <row r="679" spans="1:7" x14ac:dyDescent="0.3">
      <c r="A679" s="1">
        <v>11.283333333333333</v>
      </c>
      <c r="B679">
        <v>6.24843502044678</v>
      </c>
      <c r="C679">
        <v>4.3431358337402299</v>
      </c>
      <c r="D679">
        <v>4.3305611610412598</v>
      </c>
      <c r="E679">
        <v>4.18473100662231</v>
      </c>
      <c r="F679">
        <v>5.7237348556518599</v>
      </c>
      <c r="G679">
        <v>6.6518211364746103</v>
      </c>
    </row>
    <row r="680" spans="1:7" x14ac:dyDescent="0.3">
      <c r="A680" s="1">
        <v>11.3</v>
      </c>
      <c r="B680">
        <v>6.2475438117981001</v>
      </c>
      <c r="C680">
        <v>4.3424091339111301</v>
      </c>
      <c r="D680">
        <v>4.3297710418701199</v>
      </c>
      <c r="E680">
        <v>4.18385887145996</v>
      </c>
      <c r="F680">
        <v>5.7213392257690403</v>
      </c>
      <c r="G680">
        <v>6.6509318351745597</v>
      </c>
    </row>
    <row r="681" spans="1:7" x14ac:dyDescent="0.3">
      <c r="A681" s="1">
        <v>11.316666666666666</v>
      </c>
      <c r="B681">
        <v>6.2466888427734402</v>
      </c>
      <c r="C681">
        <v>4.3418631553649902</v>
      </c>
      <c r="D681">
        <v>4.3285460472106898</v>
      </c>
      <c r="E681">
        <v>4.1829872131347701</v>
      </c>
      <c r="F681">
        <v>5.7194919586181596</v>
      </c>
      <c r="G681">
        <v>6.6504192352294904</v>
      </c>
    </row>
    <row r="682" spans="1:7" x14ac:dyDescent="0.3">
      <c r="A682" s="1">
        <v>11.333333333333334</v>
      </c>
      <c r="B682">
        <v>6.24568796157837</v>
      </c>
      <c r="C682">
        <v>4.34102582931519</v>
      </c>
      <c r="D682">
        <v>4.32718801498413</v>
      </c>
      <c r="E682">
        <v>4.1820149421691903</v>
      </c>
      <c r="F682">
        <v>5.7174482345581099</v>
      </c>
      <c r="G682">
        <v>6.6496782302856401</v>
      </c>
    </row>
    <row r="683" spans="1:7" x14ac:dyDescent="0.3">
      <c r="A683" s="1">
        <v>11.35</v>
      </c>
      <c r="B683">
        <v>6.24481201171875</v>
      </c>
      <c r="C683">
        <v>4.3401379585266104</v>
      </c>
      <c r="D683">
        <v>4.3264069557189897</v>
      </c>
      <c r="E683">
        <v>4.1811442375183097</v>
      </c>
      <c r="F683">
        <v>5.7155017852783203</v>
      </c>
      <c r="G683">
        <v>6.64892578125</v>
      </c>
    </row>
    <row r="684" spans="1:7" x14ac:dyDescent="0.3">
      <c r="A684" s="1">
        <v>11.366666666666667</v>
      </c>
      <c r="B684">
        <v>6.2440261840820304</v>
      </c>
      <c r="C684">
        <v>4.3391652107238796</v>
      </c>
      <c r="D684">
        <v>4.3253841400146502</v>
      </c>
      <c r="E684">
        <v>4.18035984039307</v>
      </c>
      <c r="F684">
        <v>5.7137570381164604</v>
      </c>
      <c r="G684">
        <v>6.6482739448547399</v>
      </c>
    </row>
    <row r="685" spans="1:7" x14ac:dyDescent="0.3">
      <c r="A685" s="1">
        <v>11.383333333333333</v>
      </c>
      <c r="B685">
        <v>6.2431340217590297</v>
      </c>
      <c r="C685">
        <v>4.3381152153015101</v>
      </c>
      <c r="D685">
        <v>4.3242001533508301</v>
      </c>
      <c r="E685">
        <v>4.1794891357421902</v>
      </c>
      <c r="F685">
        <v>5.7121691703796396</v>
      </c>
      <c r="G685">
        <v>6.6475958824157697</v>
      </c>
    </row>
    <row r="686" spans="1:7" x14ac:dyDescent="0.3">
      <c r="A686" s="1">
        <v>11.4</v>
      </c>
      <c r="B686">
        <v>6.2422380447387704</v>
      </c>
      <c r="C686">
        <v>4.3372268676757804</v>
      </c>
      <c r="D686">
        <v>4.32358598709106</v>
      </c>
      <c r="E686">
        <v>4.1781821250915501</v>
      </c>
      <c r="F686">
        <v>5.7101769447326696</v>
      </c>
      <c r="G686">
        <v>6.64682817459106</v>
      </c>
    </row>
    <row r="687" spans="1:7" x14ac:dyDescent="0.3">
      <c r="A687" s="1">
        <v>11.416666666666666</v>
      </c>
      <c r="B687">
        <v>6.2413768768310502</v>
      </c>
      <c r="C687">
        <v>4.3365440368652299</v>
      </c>
      <c r="D687">
        <v>4.32287693023682</v>
      </c>
      <c r="E687">
        <v>4.1771512031555202</v>
      </c>
      <c r="F687">
        <v>5.7084522247314498</v>
      </c>
      <c r="G687">
        <v>6.6462349891662598</v>
      </c>
    </row>
    <row r="688" spans="1:7" x14ac:dyDescent="0.3">
      <c r="A688" s="1">
        <v>11.433333333333334</v>
      </c>
      <c r="B688">
        <v>6.2405848503112802</v>
      </c>
      <c r="C688">
        <v>4.3356561660766602</v>
      </c>
      <c r="D688">
        <v>4.3217082023620597</v>
      </c>
      <c r="E688">
        <v>4.1762800216674796</v>
      </c>
      <c r="F688">
        <v>5.70699119567871</v>
      </c>
      <c r="G688">
        <v>6.6454768180847203</v>
      </c>
    </row>
    <row r="689" spans="1:7" x14ac:dyDescent="0.3">
      <c r="A689" s="1">
        <v>11.45</v>
      </c>
      <c r="B689">
        <v>6.2402830123901403</v>
      </c>
      <c r="C689">
        <v>4.3348422050476101</v>
      </c>
      <c r="D689">
        <v>4.3208937644958496</v>
      </c>
      <c r="E689">
        <v>4.17527198791504</v>
      </c>
      <c r="F689">
        <v>5.7054510116577104</v>
      </c>
      <c r="G689">
        <v>6.6447939872741699</v>
      </c>
    </row>
    <row r="690" spans="1:7" x14ac:dyDescent="0.3">
      <c r="A690" s="1">
        <v>11.466666666666667</v>
      </c>
      <c r="B690">
        <v>6.2397770881652797</v>
      </c>
      <c r="C690">
        <v>4.3342738151550302</v>
      </c>
      <c r="D690">
        <v>4.3201098442077601</v>
      </c>
      <c r="E690">
        <v>4.17439985275269</v>
      </c>
      <c r="F690">
        <v>5.7036108970642099</v>
      </c>
      <c r="G690">
        <v>6.6438322067260698</v>
      </c>
    </row>
    <row r="691" spans="1:7" x14ac:dyDescent="0.3">
      <c r="A691" s="1">
        <v>11.483333333333333</v>
      </c>
      <c r="B691">
        <v>6.2391281127929696</v>
      </c>
      <c r="C691">
        <v>4.3333859443664604</v>
      </c>
      <c r="D691">
        <v>4.3191909790039098</v>
      </c>
      <c r="E691">
        <v>4.1739640235900897</v>
      </c>
      <c r="F691">
        <v>5.7017488479614302</v>
      </c>
      <c r="G691">
        <v>6.6428208351135298</v>
      </c>
    </row>
    <row r="692" spans="1:7" x14ac:dyDescent="0.3">
      <c r="A692" s="1">
        <v>11.5</v>
      </c>
      <c r="B692">
        <v>6.2385511398315403</v>
      </c>
      <c r="C692">
        <v>4.3326840400695801</v>
      </c>
      <c r="D692">
        <v>4.3185009956359899</v>
      </c>
      <c r="E692">
        <v>4.1733860969543501</v>
      </c>
      <c r="F692">
        <v>5.6997170448303196</v>
      </c>
      <c r="G692">
        <v>6.6416950225830096</v>
      </c>
    </row>
    <row r="693" spans="1:7" x14ac:dyDescent="0.3">
      <c r="A693" s="1">
        <v>11.516666666666667</v>
      </c>
      <c r="B693">
        <v>6.2378091812133798</v>
      </c>
      <c r="C693">
        <v>4.3322391510009801</v>
      </c>
      <c r="D693">
        <v>4.31766605377197</v>
      </c>
      <c r="E693">
        <v>4.1723489761352504</v>
      </c>
      <c r="F693">
        <v>5.6975841522216797</v>
      </c>
      <c r="G693">
        <v>6.6406741142272896</v>
      </c>
    </row>
    <row r="694" spans="1:7" x14ac:dyDescent="0.3">
      <c r="A694" s="1">
        <v>11.533333333333333</v>
      </c>
      <c r="B694">
        <v>6.2365407943725604</v>
      </c>
      <c r="C694">
        <v>4.3317542076110804</v>
      </c>
      <c r="D694">
        <v>4.3167462348937997</v>
      </c>
      <c r="E694">
        <v>4.1711769104003897</v>
      </c>
      <c r="F694">
        <v>5.6953577995300302</v>
      </c>
      <c r="G694">
        <v>6.6394982337951696</v>
      </c>
    </row>
    <row r="695" spans="1:7" x14ac:dyDescent="0.3">
      <c r="A695" s="1">
        <v>11.55</v>
      </c>
      <c r="B695">
        <v>6.23553514480591</v>
      </c>
      <c r="C695">
        <v>4.3307228088378897</v>
      </c>
      <c r="D695">
        <v>4.3160052299499503</v>
      </c>
      <c r="E695">
        <v>4.1703047752380398</v>
      </c>
      <c r="F695">
        <v>5.69356489181519</v>
      </c>
      <c r="G695">
        <v>6.63846778869629</v>
      </c>
    </row>
    <row r="696" spans="1:7" x14ac:dyDescent="0.3">
      <c r="A696" s="1">
        <v>11.566666666666666</v>
      </c>
      <c r="B696">
        <v>6.2346429824829102</v>
      </c>
      <c r="C696">
        <v>4.329833984375</v>
      </c>
      <c r="D696">
        <v>4.31508588790894</v>
      </c>
      <c r="E696">
        <v>4.16943311691284</v>
      </c>
      <c r="F696">
        <v>5.6917858123779297</v>
      </c>
      <c r="G696">
        <v>6.6374001502990696</v>
      </c>
    </row>
    <row r="697" spans="1:7" x14ac:dyDescent="0.3">
      <c r="A697" s="1">
        <v>11.583333333333334</v>
      </c>
      <c r="B697">
        <v>6.2338838577270499</v>
      </c>
      <c r="C697">
        <v>4.3289461135864302</v>
      </c>
      <c r="D697">
        <v>4.3141670227050799</v>
      </c>
      <c r="E697">
        <v>4.1685361862182599</v>
      </c>
      <c r="F697">
        <v>5.6901140213012704</v>
      </c>
      <c r="G697">
        <v>6.6363019943237296</v>
      </c>
    </row>
    <row r="698" spans="1:7" x14ac:dyDescent="0.3">
      <c r="A698" s="1">
        <v>11.6</v>
      </c>
      <c r="B698">
        <v>6.2330470085143999</v>
      </c>
      <c r="C698">
        <v>4.3280577659606898</v>
      </c>
      <c r="D698">
        <v>4.3136239051818803</v>
      </c>
      <c r="E698">
        <v>4.16782903671265</v>
      </c>
      <c r="F698">
        <v>5.6880002021789604</v>
      </c>
      <c r="G698">
        <v>6.6354107856750497</v>
      </c>
    </row>
    <row r="699" spans="1:7" x14ac:dyDescent="0.3">
      <c r="A699" s="1">
        <v>11.616666666666667</v>
      </c>
      <c r="B699">
        <v>6.23215579986572</v>
      </c>
      <c r="C699">
        <v>4.32717084884644</v>
      </c>
      <c r="D699">
        <v>4.31276607513428</v>
      </c>
      <c r="E699">
        <v>4.1673941612243697</v>
      </c>
      <c r="F699">
        <v>5.6861920356750497</v>
      </c>
      <c r="G699">
        <v>6.63454389572144</v>
      </c>
    </row>
    <row r="700" spans="1:7" x14ac:dyDescent="0.3">
      <c r="A700" s="1">
        <v>11.633333333333333</v>
      </c>
      <c r="B700">
        <v>6.2310757637023899</v>
      </c>
      <c r="C700">
        <v>4.3265500068664604</v>
      </c>
      <c r="D700">
        <v>4.3119931221008301</v>
      </c>
      <c r="E700">
        <v>4.1665229797363299</v>
      </c>
      <c r="F700">
        <v>5.6844329833984402</v>
      </c>
      <c r="G700">
        <v>6.6336541175842303</v>
      </c>
    </row>
    <row r="701" spans="1:7" x14ac:dyDescent="0.3">
      <c r="A701" s="1">
        <v>11.65</v>
      </c>
      <c r="B701">
        <v>6.23018503189087</v>
      </c>
      <c r="C701">
        <v>4.3261060714721697</v>
      </c>
      <c r="D701">
        <v>4.3115329742431596</v>
      </c>
      <c r="E701">
        <v>4.1656517982482901</v>
      </c>
      <c r="F701">
        <v>5.6829090118408203</v>
      </c>
      <c r="G701">
        <v>6.6325979232788104</v>
      </c>
    </row>
    <row r="702" spans="1:7" x14ac:dyDescent="0.3">
      <c r="A702" s="1">
        <v>11.666666666666666</v>
      </c>
      <c r="B702">
        <v>6.2292938232421902</v>
      </c>
      <c r="C702">
        <v>4.3256120681762704</v>
      </c>
      <c r="D702">
        <v>4.3108959197998002</v>
      </c>
      <c r="E702">
        <v>4.1646771430969203</v>
      </c>
      <c r="F702">
        <v>5.6813659667968803</v>
      </c>
      <c r="G702">
        <v>6.6317100524902299</v>
      </c>
    </row>
    <row r="703" spans="1:7" x14ac:dyDescent="0.3">
      <c r="A703" s="1">
        <v>11.683333333333334</v>
      </c>
      <c r="B703">
        <v>6.2283000946044904</v>
      </c>
      <c r="C703">
        <v>4.3247241973876998</v>
      </c>
      <c r="D703">
        <v>4.3099670410156303</v>
      </c>
      <c r="E703">
        <v>4.1638050079345703</v>
      </c>
      <c r="F703">
        <v>5.68033695220947</v>
      </c>
      <c r="G703">
        <v>6.6305770874023402</v>
      </c>
    </row>
    <row r="704" spans="1:7" x14ac:dyDescent="0.3">
      <c r="A704" s="1">
        <v>11.7</v>
      </c>
      <c r="B704">
        <v>6.2274079322814897</v>
      </c>
      <c r="C704">
        <v>4.3238840103149396</v>
      </c>
      <c r="D704">
        <v>4.3089871406555202</v>
      </c>
      <c r="E704">
        <v>4.1629328727722203</v>
      </c>
      <c r="F704">
        <v>5.6793270111084002</v>
      </c>
      <c r="G704">
        <v>6.62951612472534</v>
      </c>
    </row>
    <row r="705" spans="1:7" x14ac:dyDescent="0.3">
      <c r="A705" s="1">
        <v>11.716666666666667</v>
      </c>
      <c r="B705">
        <v>6.2267041206359899</v>
      </c>
      <c r="C705">
        <v>4.3234400749206499</v>
      </c>
      <c r="D705">
        <v>4.3080677986145002</v>
      </c>
      <c r="E705">
        <v>4.1623649597168004</v>
      </c>
      <c r="F705">
        <v>5.6782212257385298</v>
      </c>
      <c r="G705">
        <v>6.6290721893310502</v>
      </c>
    </row>
    <row r="706" spans="1:7" x14ac:dyDescent="0.3">
      <c r="A706" s="1">
        <v>11.733333333333333</v>
      </c>
      <c r="B706">
        <v>6.2260460853576696</v>
      </c>
      <c r="C706">
        <v>4.3224310874939</v>
      </c>
      <c r="D706">
        <v>4.3071489334106401</v>
      </c>
      <c r="E706">
        <v>4.1614928245544398</v>
      </c>
      <c r="F706">
        <v>5.6771140098571804</v>
      </c>
      <c r="G706">
        <v>6.6286149024963397</v>
      </c>
    </row>
    <row r="707" spans="1:7" x14ac:dyDescent="0.3">
      <c r="A707" s="1">
        <v>11.75</v>
      </c>
      <c r="B707">
        <v>6.2251939773559597</v>
      </c>
      <c r="C707">
        <v>4.3215618133544904</v>
      </c>
      <c r="D707">
        <v>4.30596923828125</v>
      </c>
      <c r="E707">
        <v>4.1608920097351101</v>
      </c>
      <c r="F707">
        <v>5.6760721206665004</v>
      </c>
      <c r="G707">
        <v>6.6280589103698704</v>
      </c>
    </row>
    <row r="708" spans="1:7" x14ac:dyDescent="0.3">
      <c r="A708" s="1">
        <v>11.766666666666667</v>
      </c>
      <c r="B708">
        <v>6.22442722320557</v>
      </c>
      <c r="C708">
        <v>4.3210167884826696</v>
      </c>
      <c r="D708">
        <v>4.3050608634948704</v>
      </c>
      <c r="E708">
        <v>4.1602430343627903</v>
      </c>
      <c r="F708">
        <v>5.6749110221862802</v>
      </c>
      <c r="G708">
        <v>6.6274118423461896</v>
      </c>
    </row>
    <row r="709" spans="1:7" x14ac:dyDescent="0.3">
      <c r="A709" s="1">
        <v>11.783333333333333</v>
      </c>
      <c r="B709">
        <v>6.2235360145568803</v>
      </c>
      <c r="C709">
        <v>4.32012891769409</v>
      </c>
      <c r="D709">
        <v>4.3046021461486799</v>
      </c>
      <c r="E709">
        <v>4.1593708992004403</v>
      </c>
      <c r="F709">
        <v>5.6736750602722203</v>
      </c>
      <c r="G709">
        <v>6.6269569396972701</v>
      </c>
    </row>
    <row r="710" spans="1:7" x14ac:dyDescent="0.3">
      <c r="A710" s="1">
        <v>11.8</v>
      </c>
      <c r="B710">
        <v>6.2228431701660201</v>
      </c>
      <c r="C710">
        <v>4.3191561698913601</v>
      </c>
      <c r="D710">
        <v>4.3038640022277797</v>
      </c>
      <c r="E710">
        <v>4.1584930419921902</v>
      </c>
      <c r="F710">
        <v>5.6725158691406303</v>
      </c>
      <c r="G710">
        <v>6.6257138252258301</v>
      </c>
    </row>
    <row r="711" spans="1:7" x14ac:dyDescent="0.3">
      <c r="A711" s="1">
        <v>11.816666666666666</v>
      </c>
      <c r="B711">
        <v>6.2218298912048304</v>
      </c>
      <c r="C711">
        <v>4.3183879852294904</v>
      </c>
      <c r="D711">
        <v>4.3029451370239302</v>
      </c>
      <c r="E711">
        <v>4.1576218605041504</v>
      </c>
      <c r="F711">
        <v>5.6712322235107404</v>
      </c>
      <c r="G711">
        <v>6.62473487854004</v>
      </c>
    </row>
    <row r="712" spans="1:7" x14ac:dyDescent="0.3">
      <c r="A712" s="1">
        <v>11.833333333333334</v>
      </c>
      <c r="B712">
        <v>6.2209000587463397</v>
      </c>
      <c r="C712">
        <v>4.3175301551818803</v>
      </c>
      <c r="D712">
        <v>4.30210208892822</v>
      </c>
      <c r="E712">
        <v>4.1566619873046902</v>
      </c>
      <c r="F712">
        <v>5.6696658134460396</v>
      </c>
      <c r="G712">
        <v>6.62380123138428</v>
      </c>
    </row>
    <row r="713" spans="1:7" x14ac:dyDescent="0.3">
      <c r="A713" s="1">
        <v>11.85</v>
      </c>
      <c r="B713">
        <v>6.2198967933654803</v>
      </c>
      <c r="C713">
        <v>4.3167419433593803</v>
      </c>
      <c r="D713">
        <v>4.3011832237243697</v>
      </c>
      <c r="E713">
        <v>4.15594482421875</v>
      </c>
      <c r="F713">
        <v>5.6679968833923304</v>
      </c>
      <c r="G713">
        <v>6.6226549148559597</v>
      </c>
    </row>
    <row r="714" spans="1:7" x14ac:dyDescent="0.3">
      <c r="A714" s="1">
        <v>11.866666666666667</v>
      </c>
      <c r="B714">
        <v>6.2190060615539604</v>
      </c>
      <c r="C714">
        <v>4.3162970542907697</v>
      </c>
      <c r="D714">
        <v>4.3002638816833496</v>
      </c>
      <c r="E714">
        <v>4.1550750732421902</v>
      </c>
      <c r="F714">
        <v>5.6659808158874503</v>
      </c>
      <c r="G714">
        <v>6.6213212013244602</v>
      </c>
    </row>
    <row r="715" spans="1:7" x14ac:dyDescent="0.3">
      <c r="A715" s="1">
        <v>11.883333333333333</v>
      </c>
      <c r="B715">
        <v>6.2179942131042498</v>
      </c>
      <c r="C715">
        <v>4.3155951499939</v>
      </c>
      <c r="D715">
        <v>4.2996230125427202</v>
      </c>
      <c r="E715">
        <v>4.1543221473693803</v>
      </c>
      <c r="F715">
        <v>5.6639938354492196</v>
      </c>
      <c r="G715">
        <v>6.6201229095459002</v>
      </c>
    </row>
    <row r="716" spans="1:7" x14ac:dyDescent="0.3">
      <c r="A716" s="1">
        <v>11.9</v>
      </c>
      <c r="B716">
        <v>6.2171101570129403</v>
      </c>
      <c r="C716">
        <v>4.3151512145996103</v>
      </c>
      <c r="D716">
        <v>4.29892921447754</v>
      </c>
      <c r="E716">
        <v>4.1534500122070304</v>
      </c>
      <c r="F716">
        <v>5.6616749763488796</v>
      </c>
      <c r="G716">
        <v>6.6187877655029297</v>
      </c>
    </row>
    <row r="717" spans="1:7" x14ac:dyDescent="0.3">
      <c r="A717" s="1">
        <v>11.916666666666666</v>
      </c>
      <c r="B717">
        <v>6.2162189483642596</v>
      </c>
      <c r="C717">
        <v>4.3147082328796396</v>
      </c>
      <c r="D717">
        <v>4.2983732223510698</v>
      </c>
      <c r="E717">
        <v>4.1526679992675799</v>
      </c>
      <c r="F717">
        <v>5.6596479415893599</v>
      </c>
      <c r="G717">
        <v>6.6174502372741699</v>
      </c>
    </row>
    <row r="718" spans="1:7" x14ac:dyDescent="0.3">
      <c r="A718" s="1">
        <v>11.933333333333334</v>
      </c>
      <c r="B718">
        <v>6.2155728340148899</v>
      </c>
      <c r="C718">
        <v>4.3141160011291504</v>
      </c>
      <c r="D718">
        <v>4.29791307449341</v>
      </c>
      <c r="E718">
        <v>4.1516199111938503</v>
      </c>
      <c r="F718">
        <v>5.6579852104187003</v>
      </c>
      <c r="G718">
        <v>6.61637210845947</v>
      </c>
    </row>
    <row r="719" spans="1:7" x14ac:dyDescent="0.3">
      <c r="A719" s="1">
        <v>11.95</v>
      </c>
      <c r="B719">
        <v>6.21468210220337</v>
      </c>
      <c r="C719">
        <v>4.3132472038268999</v>
      </c>
      <c r="D719">
        <v>4.2971301078796396</v>
      </c>
      <c r="E719">
        <v>4.1507477760314897</v>
      </c>
      <c r="F719">
        <v>5.6566019058227504</v>
      </c>
      <c r="G719">
        <v>6.61529493331909</v>
      </c>
    </row>
    <row r="720" spans="1:7" x14ac:dyDescent="0.3">
      <c r="A720" s="1">
        <v>11.966666666666667</v>
      </c>
      <c r="B720">
        <v>6.2138919830322301</v>
      </c>
      <c r="C720">
        <v>4.31268215179443</v>
      </c>
      <c r="D720">
        <v>4.2962107658386204</v>
      </c>
      <c r="E720">
        <v>4.1494998931884801</v>
      </c>
      <c r="F720">
        <v>5.6550450325012198</v>
      </c>
      <c r="G720">
        <v>6.6141772270202601</v>
      </c>
    </row>
    <row r="721" spans="1:7" x14ac:dyDescent="0.3">
      <c r="A721" s="1">
        <v>11.983333333333333</v>
      </c>
      <c r="B721">
        <v>6.2129940986633301</v>
      </c>
      <c r="C721">
        <v>4.3117928504943803</v>
      </c>
      <c r="D721">
        <v>4.2954859733581499</v>
      </c>
      <c r="E721">
        <v>4.1486282348632804</v>
      </c>
      <c r="F721">
        <v>5.6539158821106001</v>
      </c>
      <c r="G721">
        <v>6.6130208969116202</v>
      </c>
    </row>
    <row r="722" spans="1:7" x14ac:dyDescent="0.3">
      <c r="A722" s="1">
        <v>12</v>
      </c>
      <c r="B722">
        <v>6.2121019363403303</v>
      </c>
      <c r="C722">
        <v>4.3109049797058097</v>
      </c>
      <c r="D722">
        <v>4.2945680618286097</v>
      </c>
      <c r="E722">
        <v>4.1477570533752397</v>
      </c>
      <c r="F722">
        <v>5.6528840065002397</v>
      </c>
      <c r="G722">
        <v>6.6118450164794904</v>
      </c>
    </row>
    <row r="723" spans="1:7" x14ac:dyDescent="0.3">
      <c r="A723" s="1">
        <v>12.016666666666667</v>
      </c>
      <c r="B723">
        <v>6.2112178802490199</v>
      </c>
      <c r="C723">
        <v>4.3101639747619602</v>
      </c>
      <c r="D723">
        <v>4.2936491966247603</v>
      </c>
      <c r="E723">
        <v>4.1471180915832502</v>
      </c>
      <c r="F723">
        <v>5.6515359878540004</v>
      </c>
      <c r="G723">
        <v>6.6105718612670898</v>
      </c>
    </row>
    <row r="724" spans="1:7" x14ac:dyDescent="0.3">
      <c r="A724" s="1">
        <v>12.033333333333333</v>
      </c>
      <c r="B724">
        <v>6.2105841636657697</v>
      </c>
      <c r="C724">
        <v>4.3097000122070304</v>
      </c>
      <c r="D724">
        <v>4.2930531501770002</v>
      </c>
      <c r="E724">
        <v>4.1465311050415004</v>
      </c>
      <c r="F724">
        <v>5.6502537727356001</v>
      </c>
      <c r="G724">
        <v>6.6094241142272896</v>
      </c>
    </row>
    <row r="725" spans="1:7" x14ac:dyDescent="0.3">
      <c r="A725" s="1">
        <v>12.05</v>
      </c>
      <c r="B725">
        <v>6.2096929550170898</v>
      </c>
      <c r="C725">
        <v>4.3092060089111301</v>
      </c>
      <c r="D725">
        <v>4.2921438217163104</v>
      </c>
      <c r="E725">
        <v>4.1460552215576199</v>
      </c>
      <c r="F725">
        <v>5.6491169929504403</v>
      </c>
      <c r="G725">
        <v>6.6081600189209002</v>
      </c>
    </row>
    <row r="726" spans="1:7" x14ac:dyDescent="0.3">
      <c r="A726" s="1">
        <v>12.066666666666666</v>
      </c>
      <c r="B726">
        <v>6.2091360092163104</v>
      </c>
      <c r="C726">
        <v>4.3087611198425302</v>
      </c>
      <c r="D726">
        <v>4.2912659645080602</v>
      </c>
      <c r="E726">
        <v>4.1456198692321804</v>
      </c>
      <c r="F726">
        <v>5.6478099822998002</v>
      </c>
      <c r="G726">
        <v>6.6067948341369602</v>
      </c>
    </row>
    <row r="727" spans="1:7" x14ac:dyDescent="0.3">
      <c r="A727" s="1">
        <v>12.083333333333334</v>
      </c>
      <c r="B727">
        <v>6.2082958221435502</v>
      </c>
      <c r="C727">
        <v>4.3082561492919904</v>
      </c>
      <c r="D727">
        <v>4.2907438278198198</v>
      </c>
      <c r="E727">
        <v>4.1451849937439</v>
      </c>
      <c r="F727">
        <v>5.6465530395507804</v>
      </c>
      <c r="G727">
        <v>6.6052179336547896</v>
      </c>
    </row>
    <row r="728" spans="1:7" x14ac:dyDescent="0.3">
      <c r="A728" s="1">
        <v>12.1</v>
      </c>
      <c r="B728">
        <v>6.2073187828064</v>
      </c>
      <c r="C728">
        <v>4.3078107833862296</v>
      </c>
      <c r="D728">
        <v>4.2898249626159703</v>
      </c>
      <c r="E728">
        <v>4.1443228721618697</v>
      </c>
      <c r="F728">
        <v>5.6454749107360804</v>
      </c>
      <c r="G728">
        <v>6.6042661666870099</v>
      </c>
    </row>
    <row r="729" spans="1:7" x14ac:dyDescent="0.3">
      <c r="A729" s="1">
        <v>12.116666666666667</v>
      </c>
      <c r="B729">
        <v>6.2064352035522496</v>
      </c>
      <c r="C729">
        <v>4.3073668479919398</v>
      </c>
      <c r="D729">
        <v>4.2889070510864302</v>
      </c>
      <c r="E729">
        <v>4.1436038017272896</v>
      </c>
      <c r="F729">
        <v>5.6447668075561497</v>
      </c>
      <c r="G729">
        <v>6.6029119491577104</v>
      </c>
    </row>
    <row r="730" spans="1:7" x14ac:dyDescent="0.3">
      <c r="A730" s="1">
        <v>12.133333333333333</v>
      </c>
      <c r="B730">
        <v>6.2055830955505398</v>
      </c>
      <c r="C730">
        <v>4.3065590858459499</v>
      </c>
      <c r="D730">
        <v>4.2884368896484402</v>
      </c>
      <c r="E730">
        <v>4.1431679725646999</v>
      </c>
      <c r="F730">
        <v>5.6443181037902797</v>
      </c>
      <c r="G730">
        <v>6.6019539833068803</v>
      </c>
    </row>
    <row r="731" spans="1:7" x14ac:dyDescent="0.3">
      <c r="A731" s="1">
        <v>12.15</v>
      </c>
      <c r="B731">
        <v>6.2044329643249503</v>
      </c>
      <c r="C731">
        <v>4.3060641288757298</v>
      </c>
      <c r="D731">
        <v>4.2876119613647496</v>
      </c>
      <c r="E731">
        <v>4.1427321434020996</v>
      </c>
      <c r="F731">
        <v>5.6442780494689897</v>
      </c>
      <c r="G731">
        <v>6.6011381149292001</v>
      </c>
    </row>
    <row r="732" spans="1:7" x14ac:dyDescent="0.3">
      <c r="A732" s="1">
        <v>12.166666666666666</v>
      </c>
      <c r="B732">
        <v>6.20349216461182</v>
      </c>
      <c r="C732">
        <v>4.30523586273193</v>
      </c>
      <c r="D732">
        <v>4.2869610786437997</v>
      </c>
      <c r="E732">
        <v>4.1419701576232901</v>
      </c>
      <c r="F732">
        <v>5.6442799568176296</v>
      </c>
      <c r="G732">
        <v>6.6004710197448704</v>
      </c>
    </row>
    <row r="733" spans="1:7" x14ac:dyDescent="0.3">
      <c r="A733" s="1">
        <v>12.183333333333334</v>
      </c>
      <c r="B733">
        <v>6.2027688026428196</v>
      </c>
      <c r="C733">
        <v>4.3043479919433603</v>
      </c>
      <c r="D733">
        <v>4.28649997711182</v>
      </c>
      <c r="E733">
        <v>4.1415228843689</v>
      </c>
      <c r="F733">
        <v>5.6437969207763699</v>
      </c>
      <c r="G733">
        <v>6.5991368293762198</v>
      </c>
    </row>
    <row r="734" spans="1:7" x14ac:dyDescent="0.3">
      <c r="A734" s="1">
        <v>12.2</v>
      </c>
      <c r="B734">
        <v>6.2020192146301296</v>
      </c>
      <c r="C734">
        <v>4.3034601211547896</v>
      </c>
      <c r="D734">
        <v>4.2860407829284703</v>
      </c>
      <c r="E734">
        <v>4.1408991813659703</v>
      </c>
      <c r="F734">
        <v>5.6427879333496103</v>
      </c>
      <c r="G734">
        <v>6.59826707839966</v>
      </c>
    </row>
    <row r="735" spans="1:7" x14ac:dyDescent="0.3">
      <c r="A735" s="1">
        <v>12.216666666666667</v>
      </c>
      <c r="B735">
        <v>6.2010879516601598</v>
      </c>
      <c r="C735">
        <v>4.3025808334350604</v>
      </c>
      <c r="D735">
        <v>4.2851419448852504</v>
      </c>
      <c r="E735">
        <v>4.1400270462036097</v>
      </c>
      <c r="F735">
        <v>5.6414089202880904</v>
      </c>
      <c r="G735">
        <v>6.5971379280090297</v>
      </c>
    </row>
    <row r="736" spans="1:7" x14ac:dyDescent="0.3">
      <c r="A736" s="1">
        <v>12.233333333333333</v>
      </c>
      <c r="B736">
        <v>6.2002329826354998</v>
      </c>
      <c r="C736">
        <v>4.3019661903381303</v>
      </c>
      <c r="D736">
        <v>4.2845888137817401</v>
      </c>
      <c r="E736">
        <v>4.1391539573669398</v>
      </c>
      <c r="F736">
        <v>5.6396121978759801</v>
      </c>
      <c r="G736">
        <v>6.5958580970764196</v>
      </c>
    </row>
    <row r="737" spans="1:7" x14ac:dyDescent="0.3">
      <c r="A737" s="1">
        <v>12.25</v>
      </c>
      <c r="B737">
        <v>6.19934177398682</v>
      </c>
      <c r="C737">
        <v>4.3015208244323704</v>
      </c>
      <c r="D737">
        <v>4.2839250564575204</v>
      </c>
      <c r="E737">
        <v>4.1386089324951199</v>
      </c>
      <c r="F737">
        <v>5.63785600662231</v>
      </c>
      <c r="G737">
        <v>6.59454298019409</v>
      </c>
    </row>
    <row r="738" spans="1:7" x14ac:dyDescent="0.3">
      <c r="A738" s="1">
        <v>12.266666666666667</v>
      </c>
      <c r="B738">
        <v>6.1980471611022896</v>
      </c>
      <c r="C738">
        <v>4.3010559082031303</v>
      </c>
      <c r="D738">
        <v>4.2830481529235804</v>
      </c>
      <c r="E738">
        <v>4.1380429267883301</v>
      </c>
      <c r="F738">
        <v>5.6363720893859899</v>
      </c>
      <c r="G738">
        <v>6.5936541557312003</v>
      </c>
    </row>
    <row r="739" spans="1:7" x14ac:dyDescent="0.3">
      <c r="A739" s="1">
        <v>12.283333333333333</v>
      </c>
      <c r="B739">
        <v>6.1967520713806197</v>
      </c>
      <c r="C739">
        <v>4.3001680374145499</v>
      </c>
      <c r="D739">
        <v>4.2821288108825701</v>
      </c>
      <c r="E739">
        <v>4.1373600959777797</v>
      </c>
      <c r="F739">
        <v>5.6351342201232901</v>
      </c>
      <c r="G739">
        <v>6.5923299789428702</v>
      </c>
    </row>
    <row r="740" spans="1:7" x14ac:dyDescent="0.3">
      <c r="A740" s="1">
        <v>12.3</v>
      </c>
      <c r="B740">
        <v>6.19561815261841</v>
      </c>
      <c r="C740">
        <v>4.29970407485962</v>
      </c>
      <c r="D740">
        <v>4.2816481590270996</v>
      </c>
      <c r="E740">
        <v>4.1368651390075701</v>
      </c>
      <c r="F740">
        <v>5.63397216796875</v>
      </c>
      <c r="G740">
        <v>6.5910458564758301</v>
      </c>
    </row>
    <row r="741" spans="1:7" x14ac:dyDescent="0.3">
      <c r="A741" s="1">
        <v>12.316666666666666</v>
      </c>
      <c r="B741">
        <v>6.1945037841796902</v>
      </c>
      <c r="C741">
        <v>4.2990379333496103</v>
      </c>
      <c r="D741">
        <v>4.2807288169860804</v>
      </c>
      <c r="E741">
        <v>4.1359939575195304</v>
      </c>
      <c r="F741">
        <v>5.6334209442138699</v>
      </c>
      <c r="G741">
        <v>6.5896978378295898</v>
      </c>
    </row>
    <row r="742" spans="1:7" x14ac:dyDescent="0.3">
      <c r="A742" s="1">
        <v>12.333333333333334</v>
      </c>
      <c r="B742">
        <v>6.1934909820556596</v>
      </c>
      <c r="C742">
        <v>4.2985939979553196</v>
      </c>
      <c r="D742">
        <v>4.2798099517822301</v>
      </c>
      <c r="E742">
        <v>4.1353011131286603</v>
      </c>
      <c r="F742">
        <v>5.6326661109924299</v>
      </c>
      <c r="G742">
        <v>6.5883631706237802</v>
      </c>
    </row>
    <row r="743" spans="1:7" x14ac:dyDescent="0.3">
      <c r="A743" s="1">
        <v>12.35</v>
      </c>
      <c r="B743">
        <v>6.1928358078002903</v>
      </c>
      <c r="C743">
        <v>4.2980332374572798</v>
      </c>
      <c r="D743">
        <v>4.2793102264404297</v>
      </c>
      <c r="E743">
        <v>4.1349949836731001</v>
      </c>
      <c r="F743">
        <v>5.6322469711303702</v>
      </c>
      <c r="G743">
        <v>6.5866541862487802</v>
      </c>
    </row>
    <row r="744" spans="1:7" x14ac:dyDescent="0.3">
      <c r="A744" s="1">
        <v>12.366666666666667</v>
      </c>
      <c r="B744">
        <v>6.1916751861572301</v>
      </c>
      <c r="C744">
        <v>4.2975878715515101</v>
      </c>
      <c r="D744">
        <v>4.2788510322570801</v>
      </c>
      <c r="E744">
        <v>4.1348371505737296</v>
      </c>
      <c r="F744">
        <v>5.6317992210388201</v>
      </c>
      <c r="G744">
        <v>6.58506107330322</v>
      </c>
    </row>
    <row r="745" spans="1:7" x14ac:dyDescent="0.3">
      <c r="A745" s="1">
        <v>12.383333333333333</v>
      </c>
      <c r="B745">
        <v>6.1905817985534703</v>
      </c>
      <c r="C745">
        <v>4.2971439361572301</v>
      </c>
      <c r="D745">
        <v>4.2783918380737296</v>
      </c>
      <c r="E745">
        <v>4.13445997238159</v>
      </c>
      <c r="F745">
        <v>5.63128614425659</v>
      </c>
      <c r="G745">
        <v>6.5832772254943803</v>
      </c>
    </row>
    <row r="746" spans="1:7" x14ac:dyDescent="0.3">
      <c r="A746" s="1">
        <v>12.4</v>
      </c>
      <c r="B746">
        <v>6.1896910667419398</v>
      </c>
      <c r="C746">
        <v>4.2967000007629403</v>
      </c>
      <c r="D746">
        <v>4.27823781967163</v>
      </c>
      <c r="E746">
        <v>4.1344099044799796</v>
      </c>
      <c r="F746">
        <v>5.6304488182067898</v>
      </c>
      <c r="G746">
        <v>6.5816001892089799</v>
      </c>
    </row>
    <row r="747" spans="1:7" x14ac:dyDescent="0.3">
      <c r="A747" s="1">
        <v>12.416666666666666</v>
      </c>
      <c r="B747">
        <v>6.1886940002441397</v>
      </c>
      <c r="C747">
        <v>4.2962551116943404</v>
      </c>
      <c r="D747">
        <v>4.2772769927978498</v>
      </c>
      <c r="E747">
        <v>4.1337962150573704</v>
      </c>
      <c r="F747">
        <v>5.6294069290161097</v>
      </c>
      <c r="G747">
        <v>6.5798311233520499</v>
      </c>
    </row>
    <row r="748" spans="1:7" x14ac:dyDescent="0.3">
      <c r="A748" s="1">
        <v>12.433333333333334</v>
      </c>
      <c r="B748">
        <v>6.1875247955322301</v>
      </c>
      <c r="C748">
        <v>4.2955689430236799</v>
      </c>
      <c r="D748">
        <v>4.2763481140136701</v>
      </c>
      <c r="E748">
        <v>4.1329250335693404</v>
      </c>
      <c r="F748">
        <v>5.6281228065490696</v>
      </c>
      <c r="G748">
        <v>6.5782327651977504</v>
      </c>
    </row>
    <row r="749" spans="1:7" x14ac:dyDescent="0.3">
      <c r="A749" s="1">
        <v>12.45</v>
      </c>
      <c r="B749">
        <v>6.1869029998779297</v>
      </c>
      <c r="C749">
        <v>4.2951250076293901</v>
      </c>
      <c r="D749">
        <v>4.2754287719726598</v>
      </c>
      <c r="E749">
        <v>4.1322112083435103</v>
      </c>
      <c r="F749">
        <v>5.6263260841369602</v>
      </c>
      <c r="G749">
        <v>6.5767722129821804</v>
      </c>
    </row>
    <row r="750" spans="1:7" x14ac:dyDescent="0.3">
      <c r="A750" s="1">
        <v>12.466666666666667</v>
      </c>
      <c r="B750">
        <v>6.1860327720642099</v>
      </c>
      <c r="C750">
        <v>4.2945599555969203</v>
      </c>
      <c r="D750">
        <v>4.2745099067687997</v>
      </c>
      <c r="E750">
        <v>4.13136911392212</v>
      </c>
      <c r="F750">
        <v>5.62445020675659</v>
      </c>
      <c r="G750">
        <v>6.5752849578857404</v>
      </c>
    </row>
    <row r="751" spans="1:7" x14ac:dyDescent="0.3">
      <c r="A751" s="1">
        <v>12.483333333333333</v>
      </c>
      <c r="B751">
        <v>6.1849927902221697</v>
      </c>
      <c r="C751">
        <v>4.2936711311340297</v>
      </c>
      <c r="D751">
        <v>4.2736930847168004</v>
      </c>
      <c r="E751">
        <v>4.1305480003356898</v>
      </c>
      <c r="F751">
        <v>5.6222448348998997</v>
      </c>
      <c r="G751">
        <v>6.5740299224853498</v>
      </c>
    </row>
    <row r="752" spans="1:7" x14ac:dyDescent="0.3">
      <c r="A752" s="1">
        <v>12.5</v>
      </c>
      <c r="B752">
        <v>6.1840457916259801</v>
      </c>
      <c r="C752">
        <v>4.2927818298339799</v>
      </c>
      <c r="D752">
        <v>4.2735099792480504</v>
      </c>
      <c r="E752">
        <v>4.1301121711731001</v>
      </c>
      <c r="F752">
        <v>5.6202750205993697</v>
      </c>
      <c r="G752">
        <v>6.5727448463439897</v>
      </c>
    </row>
    <row r="753" spans="1:7" x14ac:dyDescent="0.3">
      <c r="A753" s="1">
        <v>12.516666666666667</v>
      </c>
      <c r="B753">
        <v>6.1829180717468297</v>
      </c>
      <c r="C753">
        <v>4.2920169830322301</v>
      </c>
      <c r="D753">
        <v>4.27319288253784</v>
      </c>
      <c r="E753">
        <v>4.1295599937439</v>
      </c>
      <c r="F753">
        <v>5.61826419830322</v>
      </c>
      <c r="G753">
        <v>6.5716028213501003</v>
      </c>
    </row>
    <row r="754" spans="1:7" x14ac:dyDescent="0.3">
      <c r="A754" s="1">
        <v>12.533333333333333</v>
      </c>
      <c r="B754">
        <v>6.1815810203552202</v>
      </c>
      <c r="C754">
        <v>4.2915730476379403</v>
      </c>
      <c r="D754">
        <v>4.2727332115173304</v>
      </c>
      <c r="E754">
        <v>4.1286878585815403</v>
      </c>
      <c r="F754">
        <v>5.6164259910583496</v>
      </c>
      <c r="G754">
        <v>6.5710191726684597</v>
      </c>
    </row>
    <row r="755" spans="1:7" x14ac:dyDescent="0.3">
      <c r="A755" s="1">
        <v>12.55</v>
      </c>
      <c r="B755">
        <v>6.1806688308715803</v>
      </c>
      <c r="C755">
        <v>4.2908658981323198</v>
      </c>
      <c r="D755">
        <v>4.2722511291503897</v>
      </c>
      <c r="E755">
        <v>4.1282219886779803</v>
      </c>
      <c r="F755">
        <v>5.6146287918090803</v>
      </c>
      <c r="G755">
        <v>6.5705151557922399</v>
      </c>
    </row>
    <row r="756" spans="1:7" x14ac:dyDescent="0.3">
      <c r="A756" s="1">
        <v>12.566666666666666</v>
      </c>
      <c r="B756">
        <v>6.1796941757202104</v>
      </c>
      <c r="C756">
        <v>4.2904219627380398</v>
      </c>
      <c r="D756">
        <v>4.27138376235962</v>
      </c>
      <c r="E756">
        <v>4.12778615951538</v>
      </c>
      <c r="F756">
        <v>5.6126999855041504</v>
      </c>
      <c r="G756">
        <v>6.5700402259826696</v>
      </c>
    </row>
    <row r="757" spans="1:7" x14ac:dyDescent="0.3">
      <c r="A757" s="1">
        <v>12.583333333333334</v>
      </c>
      <c r="B757">
        <v>6.17857122421265</v>
      </c>
      <c r="C757">
        <v>4.28997898101807</v>
      </c>
      <c r="D757">
        <v>4.2706890106201199</v>
      </c>
      <c r="E757">
        <v>4.1270298957824698</v>
      </c>
      <c r="F757">
        <v>5.6105079650878897</v>
      </c>
      <c r="G757">
        <v>6.5695362091064498</v>
      </c>
    </row>
    <row r="758" spans="1:7" x14ac:dyDescent="0.3">
      <c r="A758" s="1">
        <v>12.6</v>
      </c>
      <c r="B758">
        <v>6.1776437759399396</v>
      </c>
      <c r="C758">
        <v>4.2896299362182599</v>
      </c>
      <c r="D758">
        <v>4.2700982093811</v>
      </c>
      <c r="E758">
        <v>4.1262750625610396</v>
      </c>
      <c r="F758">
        <v>5.6079659461975098</v>
      </c>
      <c r="G758">
        <v>6.5692000389099103</v>
      </c>
    </row>
    <row r="759" spans="1:7" x14ac:dyDescent="0.3">
      <c r="A759" s="1">
        <v>12.616666666666667</v>
      </c>
      <c r="B759">
        <v>6.1769609451293901</v>
      </c>
      <c r="C759">
        <v>4.2887420654296902</v>
      </c>
      <c r="D759">
        <v>4.2696380615234402</v>
      </c>
      <c r="E759">
        <v>4.1257300376892099</v>
      </c>
      <c r="F759">
        <v>5.6057610511779803</v>
      </c>
      <c r="G759">
        <v>6.5684089660644496</v>
      </c>
    </row>
    <row r="760" spans="1:7" x14ac:dyDescent="0.3">
      <c r="A760" s="1">
        <v>12.633333333333333</v>
      </c>
      <c r="B760">
        <v>6.1758680343627903</v>
      </c>
      <c r="C760">
        <v>4.2882370948791504</v>
      </c>
      <c r="D760">
        <v>4.2687740325927699</v>
      </c>
      <c r="E760">
        <v>4.1252942085266104</v>
      </c>
      <c r="F760">
        <v>5.6036171913146999</v>
      </c>
      <c r="G760">
        <v>6.5676860809326199</v>
      </c>
    </row>
    <row r="761" spans="1:7" x14ac:dyDescent="0.3">
      <c r="A761" s="1">
        <v>12.65</v>
      </c>
      <c r="B761">
        <v>6.1752090454101598</v>
      </c>
      <c r="C761">
        <v>4.2877922058105504</v>
      </c>
      <c r="D761">
        <v>4.2681131362915004</v>
      </c>
      <c r="E761">
        <v>4.12447309494019</v>
      </c>
      <c r="F761">
        <v>5.60178899765015</v>
      </c>
      <c r="G761">
        <v>6.56673383712769</v>
      </c>
    </row>
    <row r="762" spans="1:7" x14ac:dyDescent="0.3">
      <c r="A762" s="1">
        <v>12.666666666666666</v>
      </c>
      <c r="B762">
        <v>6.1744089126586896</v>
      </c>
      <c r="C762">
        <v>4.2873468399047896</v>
      </c>
      <c r="D762">
        <v>4.26709079742432</v>
      </c>
      <c r="E762">
        <v>4.1239209175109899</v>
      </c>
      <c r="F762">
        <v>5.6001110076904297</v>
      </c>
      <c r="G762">
        <v>6.5656328201293901</v>
      </c>
    </row>
    <row r="763" spans="1:7" x14ac:dyDescent="0.3">
      <c r="A763" s="1">
        <v>12.683333333333334</v>
      </c>
      <c r="B763">
        <v>6.1732668876647896</v>
      </c>
      <c r="C763">
        <v>4.2867197990417498</v>
      </c>
      <c r="D763">
        <v>4.2661719322204599</v>
      </c>
      <c r="E763">
        <v>4.1234159469604501</v>
      </c>
      <c r="F763">
        <v>5.5985479354858398</v>
      </c>
      <c r="G763">
        <v>6.5643420219421396</v>
      </c>
    </row>
    <row r="764" spans="1:7" x14ac:dyDescent="0.3">
      <c r="A764" s="1">
        <v>12.7</v>
      </c>
      <c r="B764">
        <v>6.1720829010009801</v>
      </c>
      <c r="C764">
        <v>4.28615522384644</v>
      </c>
      <c r="D764">
        <v>4.2652530670165998</v>
      </c>
      <c r="E764">
        <v>4.1227397918701199</v>
      </c>
      <c r="F764">
        <v>5.5969362258911097</v>
      </c>
      <c r="G764">
        <v>6.5631289482116699</v>
      </c>
    </row>
    <row r="765" spans="1:7" x14ac:dyDescent="0.3">
      <c r="A765" s="1">
        <v>12.716666666666667</v>
      </c>
      <c r="B765">
        <v>6.1709690093994096</v>
      </c>
      <c r="C765">
        <v>4.2854280471801802</v>
      </c>
      <c r="D765">
        <v>4.2647600173950204</v>
      </c>
      <c r="E765">
        <v>4.1222047805786097</v>
      </c>
      <c r="F765">
        <v>5.5954780578613299</v>
      </c>
      <c r="G765">
        <v>6.5618147850036603</v>
      </c>
    </row>
    <row r="766" spans="1:7" x14ac:dyDescent="0.3">
      <c r="A766" s="1">
        <v>12.733333333333333</v>
      </c>
      <c r="B766">
        <v>6.1695408821106001</v>
      </c>
      <c r="C766">
        <v>4.2845401763915998</v>
      </c>
      <c r="D766">
        <v>4.2644500732421902</v>
      </c>
      <c r="E766">
        <v>4.1217188835143999</v>
      </c>
      <c r="F766">
        <v>5.5942940711975098</v>
      </c>
      <c r="G766">
        <v>6.5605111122131303</v>
      </c>
    </row>
    <row r="767" spans="1:7" x14ac:dyDescent="0.3">
      <c r="A767" s="1">
        <v>12.75</v>
      </c>
      <c r="B767">
        <v>6.1684298515319798</v>
      </c>
      <c r="C767">
        <v>4.28365182876587</v>
      </c>
      <c r="D767">
        <v>4.2640929222106898</v>
      </c>
      <c r="E767">
        <v>4.1212840080261204</v>
      </c>
      <c r="F767">
        <v>5.5930547714233398</v>
      </c>
      <c r="G767">
        <v>6.55938816070557</v>
      </c>
    </row>
    <row r="768" spans="1:7" x14ac:dyDescent="0.3">
      <c r="A768" s="1">
        <v>12.766666666666667</v>
      </c>
      <c r="B768">
        <v>6.1676192283630398</v>
      </c>
      <c r="C768">
        <v>4.2831091880798304</v>
      </c>
      <c r="D768">
        <v>4.2636342048645002</v>
      </c>
      <c r="E768">
        <v>4.1207628250122097</v>
      </c>
      <c r="F768">
        <v>5.5920867919921902</v>
      </c>
      <c r="G768">
        <v>6.5580110549926802</v>
      </c>
    </row>
    <row r="769" spans="1:7" x14ac:dyDescent="0.3">
      <c r="A769" s="1">
        <v>12.783333333333333</v>
      </c>
      <c r="B769">
        <v>6.1664080619812003</v>
      </c>
      <c r="C769">
        <v>4.2827849388122603</v>
      </c>
      <c r="D769">
        <v>4.2630519866943404</v>
      </c>
      <c r="E769">
        <v>4.1202502250671396</v>
      </c>
      <c r="F769">
        <v>5.5909528732299796</v>
      </c>
      <c r="G769">
        <v>6.5560989379882804</v>
      </c>
    </row>
    <row r="770" spans="1:7" x14ac:dyDescent="0.3">
      <c r="A770" s="1">
        <v>12.8</v>
      </c>
      <c r="B770">
        <v>6.1654977798461896</v>
      </c>
      <c r="C770">
        <v>4.2826237678527797</v>
      </c>
      <c r="D770">
        <v>4.2625041007995597</v>
      </c>
      <c r="E770">
        <v>4.1194782257080096</v>
      </c>
      <c r="F770">
        <v>5.5896048545837402</v>
      </c>
      <c r="G770">
        <v>6.5542778968811</v>
      </c>
    </row>
    <row r="771" spans="1:7" x14ac:dyDescent="0.3">
      <c r="A771" s="1">
        <v>12.816666666666666</v>
      </c>
      <c r="B771">
        <v>6.16458988189697</v>
      </c>
      <c r="C771">
        <v>4.2824010848998997</v>
      </c>
      <c r="D771">
        <v>4.2616682052612296</v>
      </c>
      <c r="E771">
        <v>4.1188640594482404</v>
      </c>
      <c r="F771">
        <v>5.5879378318786603</v>
      </c>
      <c r="G771">
        <v>6.5527081489562997</v>
      </c>
    </row>
    <row r="772" spans="1:7" x14ac:dyDescent="0.3">
      <c r="A772" s="1">
        <v>12.833333333333334</v>
      </c>
      <c r="B772">
        <v>6.16345310211182</v>
      </c>
      <c r="C772">
        <v>4.2819571495056197</v>
      </c>
      <c r="D772">
        <v>4.26120805740356</v>
      </c>
      <c r="E772">
        <v>4.1180791854858398</v>
      </c>
      <c r="F772">
        <v>5.5864820480346697</v>
      </c>
      <c r="G772">
        <v>6.5513730049133301</v>
      </c>
    </row>
    <row r="773" spans="1:7" x14ac:dyDescent="0.3">
      <c r="A773" s="1">
        <v>12.85</v>
      </c>
      <c r="B773">
        <v>6.1625638008117702</v>
      </c>
      <c r="C773">
        <v>4.28151178359985</v>
      </c>
      <c r="D773">
        <v>4.2603402137756303</v>
      </c>
      <c r="E773">
        <v>4.1176199913024902</v>
      </c>
      <c r="F773">
        <v>5.5849289894104004</v>
      </c>
      <c r="G773">
        <v>6.5502548217773402</v>
      </c>
    </row>
    <row r="774" spans="1:7" x14ac:dyDescent="0.3">
      <c r="A774" s="1">
        <v>12.866666666666667</v>
      </c>
      <c r="B774">
        <v>6.1617341041564897</v>
      </c>
      <c r="C774">
        <v>4.2808508872985804</v>
      </c>
      <c r="D774">
        <v>4.25954389572144</v>
      </c>
      <c r="E774">
        <v>4.1170959472656303</v>
      </c>
      <c r="F774">
        <v>5.5830388069152797</v>
      </c>
      <c r="G774">
        <v>6.54941606521606</v>
      </c>
    </row>
    <row r="775" spans="1:7" x14ac:dyDescent="0.3">
      <c r="A775" s="1">
        <v>12.883333333333333</v>
      </c>
      <c r="B775">
        <v>6.1608428955078098</v>
      </c>
      <c r="C775">
        <v>4.2799630165100098</v>
      </c>
      <c r="D775">
        <v>4.2587151527404803</v>
      </c>
      <c r="E775">
        <v>4.1162238121032697</v>
      </c>
      <c r="F775">
        <v>5.5808639526367196</v>
      </c>
      <c r="G775">
        <v>6.5485668182373002</v>
      </c>
    </row>
    <row r="776" spans="1:7" x14ac:dyDescent="0.3">
      <c r="A776" s="1">
        <v>12.9</v>
      </c>
      <c r="B776">
        <v>6.1596779823303196</v>
      </c>
      <c r="C776">
        <v>4.279296875</v>
      </c>
      <c r="D776">
        <v>4.2582259178161603</v>
      </c>
      <c r="E776">
        <v>4.1155300140380904</v>
      </c>
      <c r="F776">
        <v>5.5787229537963903</v>
      </c>
      <c r="G776">
        <v>6.5475931167602504</v>
      </c>
    </row>
    <row r="777" spans="1:7" x14ac:dyDescent="0.3">
      <c r="A777" s="1">
        <v>12.916666666666666</v>
      </c>
      <c r="B777">
        <v>6.1587271690368697</v>
      </c>
      <c r="C777">
        <v>4.2788529396057102</v>
      </c>
      <c r="D777">
        <v>4.2577672004699698</v>
      </c>
      <c r="E777">
        <v>4.1150059700012198</v>
      </c>
      <c r="F777">
        <v>5.5761609077453604</v>
      </c>
      <c r="G777">
        <v>6.5462579727172896</v>
      </c>
    </row>
    <row r="778" spans="1:7" x14ac:dyDescent="0.3">
      <c r="A778" s="1">
        <v>12.933333333333334</v>
      </c>
      <c r="B778">
        <v>6.1572589874267596</v>
      </c>
      <c r="C778">
        <v>4.2779960632324201</v>
      </c>
      <c r="D778">
        <v>4.2572560310363796</v>
      </c>
      <c r="E778">
        <v>4.1143131256103498</v>
      </c>
      <c r="F778">
        <v>5.5735301971435502</v>
      </c>
      <c r="G778">
        <v>6.5446891784668004</v>
      </c>
    </row>
    <row r="779" spans="1:7" x14ac:dyDescent="0.3">
      <c r="A779" s="1">
        <v>12.95</v>
      </c>
      <c r="B779">
        <v>6.1558208465576199</v>
      </c>
      <c r="C779">
        <v>4.2773241996765101</v>
      </c>
      <c r="D779">
        <v>4.2567238807678196</v>
      </c>
      <c r="E779">
        <v>4.1139540672302202</v>
      </c>
      <c r="F779">
        <v>5.5714278221130398</v>
      </c>
      <c r="G779">
        <v>6.5431218147277797</v>
      </c>
    </row>
    <row r="780" spans="1:7" x14ac:dyDescent="0.3">
      <c r="A780" s="1">
        <v>12.966666666666667</v>
      </c>
      <c r="B780">
        <v>6.1544837951660201</v>
      </c>
      <c r="C780">
        <v>4.2768788337707502</v>
      </c>
      <c r="D780">
        <v>4.2558050155639604</v>
      </c>
      <c r="E780">
        <v>4.1139450073242196</v>
      </c>
      <c r="F780">
        <v>5.56976318359375</v>
      </c>
      <c r="G780">
        <v>6.5414800643920898</v>
      </c>
    </row>
    <row r="781" spans="1:7" x14ac:dyDescent="0.3">
      <c r="A781" s="1">
        <v>12.983333333333333</v>
      </c>
      <c r="B781">
        <v>6.1534910202026403</v>
      </c>
      <c r="C781">
        <v>4.2764348983764604</v>
      </c>
      <c r="D781">
        <v>4.2550687789917001</v>
      </c>
      <c r="E781">
        <v>4.1135091781616202</v>
      </c>
      <c r="F781">
        <v>5.56793117523193</v>
      </c>
      <c r="G781">
        <v>6.53973484039307</v>
      </c>
    </row>
    <row r="782" spans="1:7" x14ac:dyDescent="0.3">
      <c r="A782" s="1">
        <v>13</v>
      </c>
      <c r="B782">
        <v>6.1521019935607901</v>
      </c>
      <c r="C782">
        <v>4.2759900093078604</v>
      </c>
      <c r="D782">
        <v>4.25414991378784</v>
      </c>
      <c r="E782">
        <v>4.1130728721618697</v>
      </c>
      <c r="F782">
        <v>5.5663647651672399</v>
      </c>
      <c r="G782">
        <v>6.5383801460266104</v>
      </c>
    </row>
    <row r="783" spans="1:7" x14ac:dyDescent="0.3">
      <c r="A783" s="1">
        <v>13.016666666666667</v>
      </c>
      <c r="B783">
        <v>6.1513428688049299</v>
      </c>
      <c r="C783">
        <v>4.2759108543395996</v>
      </c>
      <c r="D783">
        <v>4.2536897659301802</v>
      </c>
      <c r="E783">
        <v>4.1126379966735804</v>
      </c>
      <c r="F783">
        <v>5.5648632049560502</v>
      </c>
      <c r="G783">
        <v>6.5373101234436</v>
      </c>
    </row>
    <row r="784" spans="1:7" x14ac:dyDescent="0.3">
      <c r="A784" s="1">
        <v>13.033333333333333</v>
      </c>
      <c r="B784">
        <v>6.15067481994629</v>
      </c>
      <c r="C784">
        <v>4.2754669189453098</v>
      </c>
      <c r="D784">
        <v>4.2533020973205602</v>
      </c>
      <c r="E784">
        <v>4.1117658615112296</v>
      </c>
      <c r="F784">
        <v>5.5630259513854998</v>
      </c>
      <c r="G784">
        <v>6.5361070632934597</v>
      </c>
    </row>
    <row r="785" spans="1:7" x14ac:dyDescent="0.3">
      <c r="A785" s="1">
        <v>13.05</v>
      </c>
      <c r="B785">
        <v>6.1497840881347701</v>
      </c>
      <c r="C785">
        <v>4.2750229835510298</v>
      </c>
      <c r="D785">
        <v>4.2533020973205602</v>
      </c>
      <c r="E785">
        <v>4.1109051704406703</v>
      </c>
      <c r="F785">
        <v>5.5610260963439897</v>
      </c>
      <c r="G785">
        <v>6.5348038673400897</v>
      </c>
    </row>
    <row r="786" spans="1:7" x14ac:dyDescent="0.3">
      <c r="A786" s="1">
        <v>13.066666666666666</v>
      </c>
      <c r="B786">
        <v>6.1486492156982404</v>
      </c>
      <c r="C786">
        <v>4.2745800018310502</v>
      </c>
      <c r="D786">
        <v>4.2529759407043501</v>
      </c>
      <c r="E786">
        <v>4.1104688644409197</v>
      </c>
      <c r="F786">
        <v>5.5594801902770996</v>
      </c>
      <c r="G786">
        <v>6.5333199501037598</v>
      </c>
    </row>
    <row r="787" spans="1:7" x14ac:dyDescent="0.3">
      <c r="A787" s="1">
        <v>13.083333333333334</v>
      </c>
      <c r="B787">
        <v>6.1477499008178702</v>
      </c>
      <c r="C787">
        <v>4.2740068435668901</v>
      </c>
      <c r="D787">
        <v>4.2525172233581499</v>
      </c>
      <c r="E787">
        <v>4.1098561286926296</v>
      </c>
      <c r="F787">
        <v>5.5578279495239302</v>
      </c>
      <c r="G787">
        <v>6.5314521789550799</v>
      </c>
    </row>
    <row r="788" spans="1:7" x14ac:dyDescent="0.3">
      <c r="A788" s="1">
        <v>13.1</v>
      </c>
      <c r="B788">
        <v>6.1464138031005904</v>
      </c>
      <c r="C788">
        <v>4.2731680870056197</v>
      </c>
      <c r="D788">
        <v>4.2520589828491202</v>
      </c>
      <c r="E788">
        <v>4.1089839935302699</v>
      </c>
      <c r="F788">
        <v>5.5562758445739702</v>
      </c>
      <c r="G788">
        <v>6.5290851593017596</v>
      </c>
    </row>
    <row r="789" spans="1:7" x14ac:dyDescent="0.3">
      <c r="A789" s="1">
        <v>13.116666666666667</v>
      </c>
      <c r="B789">
        <v>6.1452999114990199</v>
      </c>
      <c r="C789">
        <v>4.2727231979370099</v>
      </c>
      <c r="D789">
        <v>4.2515997886657697</v>
      </c>
      <c r="E789">
        <v>4.1085891723632804</v>
      </c>
      <c r="F789">
        <v>5.5549588203430202</v>
      </c>
      <c r="G789">
        <v>6.5267419815063503</v>
      </c>
    </row>
    <row r="790" spans="1:7" x14ac:dyDescent="0.3">
      <c r="A790" s="1">
        <v>13.133333333333333</v>
      </c>
      <c r="B790">
        <v>6.1443891525268599</v>
      </c>
      <c r="C790">
        <v>4.27227687835693</v>
      </c>
      <c r="D790">
        <v>4.2509479522705096</v>
      </c>
      <c r="E790">
        <v>4.1081528663635298</v>
      </c>
      <c r="F790">
        <v>5.5538249015808097</v>
      </c>
      <c r="G790">
        <v>6.5242600440979004</v>
      </c>
    </row>
    <row r="791" spans="1:7" x14ac:dyDescent="0.3">
      <c r="A791" s="1">
        <v>13.15</v>
      </c>
      <c r="B791">
        <v>6.1433358192443803</v>
      </c>
      <c r="C791">
        <v>4.2715959548950204</v>
      </c>
      <c r="D791">
        <v>4.2501711845397896</v>
      </c>
      <c r="E791">
        <v>4.1076278686523402</v>
      </c>
      <c r="F791">
        <v>5.5524768829345703</v>
      </c>
      <c r="G791">
        <v>6.5220861434936497</v>
      </c>
    </row>
    <row r="792" spans="1:7" x14ac:dyDescent="0.3">
      <c r="A792" s="1">
        <v>13.166666666666666</v>
      </c>
      <c r="B792">
        <v>6.1424369812011701</v>
      </c>
      <c r="C792">
        <v>4.2708358764648402</v>
      </c>
      <c r="D792">
        <v>4.2497110366821298</v>
      </c>
      <c r="E792">
        <v>4.1069350242614702</v>
      </c>
      <c r="F792">
        <v>5.5512948036193803</v>
      </c>
      <c r="G792">
        <v>6.5201668739318803</v>
      </c>
    </row>
    <row r="793" spans="1:7" x14ac:dyDescent="0.3">
      <c r="A793" s="1">
        <v>13.183333333333334</v>
      </c>
      <c r="B793">
        <v>6.1415448188781703</v>
      </c>
      <c r="C793">
        <v>4.2703928947448704</v>
      </c>
      <c r="D793">
        <v>4.2492508888244602</v>
      </c>
      <c r="E793">
        <v>4.1064991950988796</v>
      </c>
      <c r="F793">
        <v>5.5500130653381303</v>
      </c>
      <c r="G793">
        <v>6.5183730125427202</v>
      </c>
    </row>
    <row r="794" spans="1:7" x14ac:dyDescent="0.3">
      <c r="A794" s="1">
        <v>13.2</v>
      </c>
      <c r="B794">
        <v>6.1406540870666504</v>
      </c>
      <c r="C794">
        <v>4.2699489593505904</v>
      </c>
      <c r="D794">
        <v>4.2484469413757298</v>
      </c>
      <c r="E794">
        <v>4.1060228347778303</v>
      </c>
      <c r="F794">
        <v>5.5487990379333496</v>
      </c>
      <c r="G794">
        <v>6.5166001319885298</v>
      </c>
    </row>
    <row r="795" spans="1:7" x14ac:dyDescent="0.3">
      <c r="A795" s="1">
        <v>13.216666666666667</v>
      </c>
      <c r="B795">
        <v>6.1395750045776403</v>
      </c>
      <c r="C795">
        <v>4.2695059776306197</v>
      </c>
      <c r="D795">
        <v>4.2477211952209499</v>
      </c>
      <c r="E795">
        <v>4.1055870056152299</v>
      </c>
      <c r="F795">
        <v>5.5475959777831996</v>
      </c>
      <c r="G795">
        <v>6.51521921157837</v>
      </c>
    </row>
    <row r="796" spans="1:7" x14ac:dyDescent="0.3">
      <c r="A796" s="1">
        <v>13.233333333333333</v>
      </c>
      <c r="B796">
        <v>6.1386837959289604</v>
      </c>
      <c r="C796">
        <v>4.2689328193664604</v>
      </c>
      <c r="D796">
        <v>4.2472620010376003</v>
      </c>
      <c r="E796">
        <v>4.1052398681640598</v>
      </c>
      <c r="F796">
        <v>5.54638719558716</v>
      </c>
      <c r="G796">
        <v>6.5136017799377397</v>
      </c>
    </row>
    <row r="797" spans="1:7" x14ac:dyDescent="0.3">
      <c r="A797" s="1">
        <v>13.25</v>
      </c>
      <c r="B797">
        <v>6.1378369331359899</v>
      </c>
      <c r="C797">
        <v>4.2684879302978498</v>
      </c>
      <c r="D797">
        <v>4.2468028068542498</v>
      </c>
      <c r="E797">
        <v>4.1048040390014604</v>
      </c>
      <c r="F797">
        <v>5.5451641082763699</v>
      </c>
      <c r="G797">
        <v>6.5118541717529297</v>
      </c>
    </row>
    <row r="798" spans="1:7" x14ac:dyDescent="0.3">
      <c r="A798" s="1">
        <v>13.266666666666667</v>
      </c>
      <c r="B798">
        <v>6.1372199058532697</v>
      </c>
      <c r="C798">
        <v>4.26804399490356</v>
      </c>
      <c r="D798">
        <v>4.2461137771606401</v>
      </c>
      <c r="E798">
        <v>4.10434818267822</v>
      </c>
      <c r="F798">
        <v>5.5439548492431596</v>
      </c>
      <c r="G798">
        <v>6.5103220939636204</v>
      </c>
    </row>
    <row r="799" spans="1:7" x14ac:dyDescent="0.3">
      <c r="A799" s="1">
        <v>13.283333333333333</v>
      </c>
      <c r="B799">
        <v>6.1363878250122097</v>
      </c>
      <c r="C799">
        <v>4.26759910583496</v>
      </c>
      <c r="D799">
        <v>4.2455391883850098</v>
      </c>
      <c r="E799">
        <v>4.10347604751587</v>
      </c>
      <c r="F799">
        <v>5.5425438880920401</v>
      </c>
      <c r="G799">
        <v>6.5088229179382298</v>
      </c>
    </row>
    <row r="800" spans="1:7" x14ac:dyDescent="0.3">
      <c r="A800" s="1">
        <v>13.3</v>
      </c>
      <c r="B800">
        <v>6.1353611946106001</v>
      </c>
      <c r="C800">
        <v>4.2671151161193803</v>
      </c>
      <c r="D800">
        <v>4.2450790405273402</v>
      </c>
      <c r="E800">
        <v>4.1026039123535201</v>
      </c>
      <c r="F800">
        <v>5.5409359931945801</v>
      </c>
      <c r="G800">
        <v>6.5071849822998002</v>
      </c>
    </row>
    <row r="801" spans="1:7" x14ac:dyDescent="0.3">
      <c r="A801" s="1">
        <v>13.316666666666666</v>
      </c>
      <c r="B801">
        <v>6.1347961425781303</v>
      </c>
      <c r="C801">
        <v>4.2667617797851598</v>
      </c>
      <c r="D801">
        <v>4.2446179389953604</v>
      </c>
      <c r="E801">
        <v>4.1017317771911603</v>
      </c>
      <c r="F801">
        <v>5.5389509201049796</v>
      </c>
      <c r="G801">
        <v>6.5057621002197301</v>
      </c>
    </row>
    <row r="802" spans="1:7" x14ac:dyDescent="0.3">
      <c r="A802" s="1">
        <v>13.333333333333334</v>
      </c>
      <c r="B802">
        <v>6.1341400146484402</v>
      </c>
      <c r="C802">
        <v>4.26631784439087</v>
      </c>
      <c r="D802">
        <v>4.2441577911376998</v>
      </c>
      <c r="E802">
        <v>4.10129594802856</v>
      </c>
      <c r="F802">
        <v>5.5368061065673801</v>
      </c>
      <c r="G802">
        <v>6.5044631958007804</v>
      </c>
    </row>
    <row r="803" spans="1:7" x14ac:dyDescent="0.3">
      <c r="A803" s="1">
        <v>13.35</v>
      </c>
      <c r="B803">
        <v>6.1334209442138699</v>
      </c>
      <c r="C803">
        <v>4.2658739089965803</v>
      </c>
      <c r="D803">
        <v>4.2439279556274396</v>
      </c>
      <c r="E803">
        <v>4.1008801460266104</v>
      </c>
      <c r="F803">
        <v>5.5345911979675302</v>
      </c>
      <c r="G803">
        <v>6.5028247833251998</v>
      </c>
    </row>
    <row r="804" spans="1:7" x14ac:dyDescent="0.3">
      <c r="A804" s="1">
        <v>13.366666666666667</v>
      </c>
      <c r="B804">
        <v>6.1325421333312997</v>
      </c>
      <c r="C804">
        <v>4.2654309272766104</v>
      </c>
      <c r="D804">
        <v>4.2439279556274396</v>
      </c>
      <c r="E804">
        <v>4.1008801460266104</v>
      </c>
      <c r="F804">
        <v>5.5325598716735804</v>
      </c>
      <c r="G804">
        <v>6.50113821029663</v>
      </c>
    </row>
    <row r="805" spans="1:7" x14ac:dyDescent="0.3">
      <c r="A805" s="1">
        <v>13.383333333333333</v>
      </c>
      <c r="B805">
        <v>6.1318678855895996</v>
      </c>
      <c r="C805">
        <v>4.2650270462036097</v>
      </c>
      <c r="D805">
        <v>4.24346923828125</v>
      </c>
      <c r="E805">
        <v>4.1006932258606001</v>
      </c>
      <c r="F805">
        <v>5.5306649208068803</v>
      </c>
      <c r="G805">
        <v>6.4993839263915998</v>
      </c>
    </row>
    <row r="806" spans="1:7" x14ac:dyDescent="0.3">
      <c r="A806" s="1">
        <v>13.4</v>
      </c>
      <c r="B806">
        <v>6.1306509971618697</v>
      </c>
      <c r="C806">
        <v>4.2645211219787598</v>
      </c>
      <c r="D806">
        <v>4.2433438301086399</v>
      </c>
      <c r="E806">
        <v>4.1002569198608398</v>
      </c>
      <c r="F806">
        <v>5.5288858413696298</v>
      </c>
      <c r="G806">
        <v>6.4976429939270002</v>
      </c>
    </row>
    <row r="807" spans="1:7" x14ac:dyDescent="0.3">
      <c r="A807" s="1">
        <v>13.416666666666666</v>
      </c>
      <c r="B807">
        <v>6.1293411254882804</v>
      </c>
      <c r="C807">
        <v>4.26407718658447</v>
      </c>
      <c r="D807">
        <v>4.2428860664367702</v>
      </c>
      <c r="E807">
        <v>4.0994358062744096</v>
      </c>
      <c r="F807">
        <v>5.5270891189575204</v>
      </c>
      <c r="G807">
        <v>6.4962840080261204</v>
      </c>
    </row>
    <row r="808" spans="1:7" x14ac:dyDescent="0.3">
      <c r="A808" s="1">
        <v>13.433333333333334</v>
      </c>
      <c r="B808">
        <v>6.1277399063110396</v>
      </c>
      <c r="C808">
        <v>4.26363182067871</v>
      </c>
      <c r="D808">
        <v>4.2424259185790998</v>
      </c>
      <c r="E808">
        <v>4.0989699363708496</v>
      </c>
      <c r="F808">
        <v>5.5253357887268102</v>
      </c>
      <c r="G808">
        <v>6.4950399398803702</v>
      </c>
    </row>
    <row r="809" spans="1:7" x14ac:dyDescent="0.3">
      <c r="A809" s="1">
        <v>13.45</v>
      </c>
      <c r="B809">
        <v>6.1264619827270499</v>
      </c>
      <c r="C809">
        <v>4.2631878852844203</v>
      </c>
      <c r="D809">
        <v>4.2419672012329102</v>
      </c>
      <c r="E809">
        <v>4.0981187820434597</v>
      </c>
      <c r="F809">
        <v>5.5236029624939</v>
      </c>
      <c r="G809">
        <v>6.4938302040100098</v>
      </c>
    </row>
    <row r="810" spans="1:7" x14ac:dyDescent="0.3">
      <c r="A810" s="1">
        <v>13.466666666666667</v>
      </c>
      <c r="B810">
        <v>6.1251711845397896</v>
      </c>
      <c r="C810">
        <v>4.2623481750488299</v>
      </c>
      <c r="D810">
        <v>4.2419672012329102</v>
      </c>
      <c r="E810">
        <v>4.0974359512329102</v>
      </c>
      <c r="F810">
        <v>5.5218057632446298</v>
      </c>
      <c r="G810">
        <v>6.4927921295165998</v>
      </c>
    </row>
    <row r="811" spans="1:7" x14ac:dyDescent="0.3">
      <c r="A811" s="1">
        <v>13.483333333333333</v>
      </c>
      <c r="B811">
        <v>6.1238341331481898</v>
      </c>
      <c r="C811">
        <v>4.2617950439453098</v>
      </c>
      <c r="D811">
        <v>4.2413468360900897</v>
      </c>
      <c r="E811">
        <v>4.0970001220703098</v>
      </c>
      <c r="F811">
        <v>5.5201001167297399</v>
      </c>
      <c r="G811">
        <v>6.491455078125</v>
      </c>
    </row>
    <row r="812" spans="1:7" x14ac:dyDescent="0.3">
      <c r="A812" s="1">
        <v>13.5</v>
      </c>
      <c r="B812">
        <v>6.1226530075073198</v>
      </c>
      <c r="C812">
        <v>4.2612709999084499</v>
      </c>
      <c r="D812">
        <v>4.2408871650695801</v>
      </c>
      <c r="E812">
        <v>4.0969510078430202</v>
      </c>
      <c r="F812">
        <v>5.5185580253601101</v>
      </c>
      <c r="G812">
        <v>6.4898819923400897</v>
      </c>
    </row>
    <row r="813" spans="1:7" x14ac:dyDescent="0.3">
      <c r="A813" s="1">
        <v>13.516666666666667</v>
      </c>
      <c r="B813">
        <v>6.1215801239013699</v>
      </c>
      <c r="C813">
        <v>4.2608170509338397</v>
      </c>
      <c r="D813">
        <v>4.2404270172119096</v>
      </c>
      <c r="E813">
        <v>4.0964241027831996</v>
      </c>
      <c r="F813">
        <v>5.5167927742004403</v>
      </c>
      <c r="G813">
        <v>6.4886121749877903</v>
      </c>
    </row>
    <row r="814" spans="1:7" x14ac:dyDescent="0.3">
      <c r="A814" s="1">
        <v>13.533333333333333</v>
      </c>
      <c r="B814">
        <v>6.1202287673950204</v>
      </c>
      <c r="C814">
        <v>4.2599291801452601</v>
      </c>
      <c r="D814">
        <v>4.23996782302856</v>
      </c>
      <c r="E814">
        <v>4.09633588790894</v>
      </c>
      <c r="F814">
        <v>5.5146570205688503</v>
      </c>
      <c r="G814">
        <v>6.48726606369019</v>
      </c>
    </row>
    <row r="815" spans="1:7" x14ac:dyDescent="0.3">
      <c r="A815" s="1">
        <v>13.55</v>
      </c>
      <c r="B815">
        <v>6.1186389923095703</v>
      </c>
      <c r="C815">
        <v>4.2594361305236799</v>
      </c>
      <c r="D815">
        <v>4.2395081520080602</v>
      </c>
      <c r="E815">
        <v>4.0959000587463397</v>
      </c>
      <c r="F815">
        <v>5.5124430656433097</v>
      </c>
      <c r="G815">
        <v>6.4858098030090297</v>
      </c>
    </row>
    <row r="816" spans="1:7" x14ac:dyDescent="0.3">
      <c r="A816" s="1">
        <v>13.566666666666666</v>
      </c>
      <c r="B816">
        <v>6.1169857978820801</v>
      </c>
      <c r="C816">
        <v>4.2589921951293901</v>
      </c>
      <c r="D816">
        <v>4.2393350601196298</v>
      </c>
      <c r="E816">
        <v>4.0952601432800302</v>
      </c>
      <c r="F816">
        <v>5.5104670524597203</v>
      </c>
      <c r="G816">
        <v>6.4843668937683097</v>
      </c>
    </row>
    <row r="817" spans="1:7" x14ac:dyDescent="0.3">
      <c r="A817" s="1">
        <v>13.583333333333334</v>
      </c>
      <c r="B817">
        <v>6.1153149604797399</v>
      </c>
      <c r="C817">
        <v>4.25862693786621</v>
      </c>
      <c r="D817">
        <v>4.2389788627624503</v>
      </c>
      <c r="E817">
        <v>4.0946011543273899</v>
      </c>
      <c r="F817">
        <v>5.5083937644958496</v>
      </c>
      <c r="G817">
        <v>6.4825878143310502</v>
      </c>
    </row>
    <row r="818" spans="1:7" x14ac:dyDescent="0.3">
      <c r="A818" s="1">
        <v>13.6</v>
      </c>
      <c r="B818">
        <v>6.1138968467712402</v>
      </c>
      <c r="C818">
        <v>4.2581930160522496</v>
      </c>
      <c r="D818">
        <v>4.2385191917419398</v>
      </c>
      <c r="E818">
        <v>4.0939660072326696</v>
      </c>
      <c r="F818">
        <v>5.5067920684814498</v>
      </c>
      <c r="G818">
        <v>6.4805831909179696</v>
      </c>
    </row>
    <row r="819" spans="1:7" x14ac:dyDescent="0.3">
      <c r="A819" s="1">
        <v>13.616666666666667</v>
      </c>
      <c r="B819">
        <v>6.1124467849731401</v>
      </c>
      <c r="C819">
        <v>4.2581930160522496</v>
      </c>
      <c r="D819">
        <v>4.2379870414733896</v>
      </c>
      <c r="E819">
        <v>4.09316205978394</v>
      </c>
      <c r="F819">
        <v>5.5058932304382298</v>
      </c>
      <c r="G819">
        <v>6.4789052009582502</v>
      </c>
    </row>
    <row r="820" spans="1:7" x14ac:dyDescent="0.3">
      <c r="A820" s="1">
        <v>13.633333333333333</v>
      </c>
      <c r="B820">
        <v>6.1113162040710396</v>
      </c>
      <c r="C820">
        <v>4.2577691078186</v>
      </c>
      <c r="D820">
        <v>4.2370681762695304</v>
      </c>
      <c r="E820">
        <v>4.0927262306213397</v>
      </c>
      <c r="F820">
        <v>5.50467777252197</v>
      </c>
      <c r="G820">
        <v>6.4779930114746103</v>
      </c>
    </row>
    <row r="821" spans="1:7" x14ac:dyDescent="0.3">
      <c r="A821" s="1">
        <v>13.65</v>
      </c>
      <c r="B821">
        <v>6.1102957725524902</v>
      </c>
      <c r="C821">
        <v>4.25732421875</v>
      </c>
      <c r="D821">
        <v>4.2361488342285201</v>
      </c>
      <c r="E821">
        <v>4.0924930572509801</v>
      </c>
      <c r="F821">
        <v>5.50341892242432</v>
      </c>
      <c r="G821">
        <v>6.4769258499145499</v>
      </c>
    </row>
    <row r="822" spans="1:7" x14ac:dyDescent="0.3">
      <c r="A822" s="1">
        <v>13.666666666666666</v>
      </c>
      <c r="B822">
        <v>6.10909080505371</v>
      </c>
      <c r="C822">
        <v>4.2568798065185502</v>
      </c>
      <c r="D822">
        <v>4.2355861663818404</v>
      </c>
      <c r="E822">
        <v>4.0922799110412598</v>
      </c>
      <c r="F822">
        <v>5.50209283828735</v>
      </c>
      <c r="G822">
        <v>6.4756932258606001</v>
      </c>
    </row>
    <row r="823" spans="1:7" x14ac:dyDescent="0.3">
      <c r="A823" s="1">
        <v>13.683333333333334</v>
      </c>
      <c r="B823">
        <v>6.1073899269104004</v>
      </c>
      <c r="C823">
        <v>4.2564349174499503</v>
      </c>
      <c r="D823">
        <v>4.23490190505981</v>
      </c>
      <c r="E823">
        <v>4.0919461250305202</v>
      </c>
      <c r="F823">
        <v>5.5008339881896999</v>
      </c>
      <c r="G823">
        <v>6.4742670059204102</v>
      </c>
    </row>
    <row r="824" spans="1:7" x14ac:dyDescent="0.3">
      <c r="A824" s="1">
        <v>13.7</v>
      </c>
      <c r="B824">
        <v>6.1058449745178196</v>
      </c>
      <c r="C824">
        <v>4.2559909820556596</v>
      </c>
      <c r="D824">
        <v>4.2340559959411603</v>
      </c>
      <c r="E824">
        <v>4.0915098190307599</v>
      </c>
      <c r="F824">
        <v>5.4990367889404297</v>
      </c>
      <c r="G824">
        <v>6.4721541404724103</v>
      </c>
    </row>
    <row r="825" spans="1:7" x14ac:dyDescent="0.3">
      <c r="A825" s="1">
        <v>13.716666666666667</v>
      </c>
      <c r="B825">
        <v>6.1041917800903303</v>
      </c>
      <c r="C825">
        <v>4.2559709548950204</v>
      </c>
      <c r="D825">
        <v>4.2335958480834996</v>
      </c>
      <c r="E825">
        <v>4.0910739898681596</v>
      </c>
      <c r="F825">
        <v>5.4979348182678196</v>
      </c>
      <c r="G825">
        <v>6.4690709114074698</v>
      </c>
    </row>
    <row r="826" spans="1:7" x14ac:dyDescent="0.3">
      <c r="A826" s="1">
        <v>13.733333333333333</v>
      </c>
      <c r="B826">
        <v>6.1025881767272896</v>
      </c>
      <c r="C826">
        <v>4.2556948661804199</v>
      </c>
      <c r="D826">
        <v>4.2327928543090803</v>
      </c>
      <c r="E826">
        <v>4.0906391143798801</v>
      </c>
      <c r="F826">
        <v>5.4966168403625497</v>
      </c>
      <c r="G826">
        <v>6.46622610092163</v>
      </c>
    </row>
    <row r="827" spans="1:7" x14ac:dyDescent="0.3">
      <c r="A827" s="1">
        <v>13.75</v>
      </c>
      <c r="B827">
        <v>6.1008148193359402</v>
      </c>
      <c r="C827">
        <v>4.2552509307861301</v>
      </c>
      <c r="D827">
        <v>4.2318739891052202</v>
      </c>
      <c r="E827">
        <v>4.0901927947998002</v>
      </c>
      <c r="F827">
        <v>5.4957180023193404</v>
      </c>
      <c r="G827">
        <v>6.4635438919067401</v>
      </c>
    </row>
    <row r="828" spans="1:7" x14ac:dyDescent="0.3">
      <c r="A828" s="1">
        <v>13.766666666666667</v>
      </c>
      <c r="B828">
        <v>6.0994491577148402</v>
      </c>
      <c r="C828">
        <v>4.2547779083251998</v>
      </c>
      <c r="D828">
        <v>4.23118019104004</v>
      </c>
      <c r="E828">
        <v>4.08953905105591</v>
      </c>
      <c r="F828">
        <v>5.4943618774414098</v>
      </c>
      <c r="G828">
        <v>6.4610171318054199</v>
      </c>
    </row>
    <row r="829" spans="1:7" x14ac:dyDescent="0.3">
      <c r="A829" s="1">
        <v>13.783333333333333</v>
      </c>
      <c r="B829">
        <v>6.0980467796325701</v>
      </c>
      <c r="C829">
        <v>4.2540721893310502</v>
      </c>
      <c r="D829">
        <v>4.23040723800659</v>
      </c>
      <c r="E829">
        <v>4.0891032218933097</v>
      </c>
      <c r="F829">
        <v>5.4928002357482901</v>
      </c>
      <c r="G829">
        <v>6.4588088989257804</v>
      </c>
    </row>
    <row r="830" spans="1:7" x14ac:dyDescent="0.3">
      <c r="A830" s="1">
        <v>13.8</v>
      </c>
      <c r="B830">
        <v>6.0971560478210396</v>
      </c>
      <c r="C830">
        <v>4.2532520294189498</v>
      </c>
      <c r="D830">
        <v>4.2294869422912598</v>
      </c>
      <c r="E830">
        <v>4.0886669158935502</v>
      </c>
      <c r="F830">
        <v>5.4901747703552202</v>
      </c>
      <c r="G830">
        <v>6.4567809104919398</v>
      </c>
    </row>
    <row r="831" spans="1:7" x14ac:dyDescent="0.3">
      <c r="A831" s="1">
        <v>13.816666666666666</v>
      </c>
      <c r="B831">
        <v>6.0964608192443803</v>
      </c>
      <c r="C831">
        <v>4.2526388168334996</v>
      </c>
      <c r="D831">
        <v>4.2289118766784703</v>
      </c>
      <c r="E831">
        <v>4.0882310867309597</v>
      </c>
      <c r="F831">
        <v>5.4879088401794398</v>
      </c>
      <c r="G831">
        <v>6.45513820648193</v>
      </c>
    </row>
    <row r="832" spans="1:7" x14ac:dyDescent="0.3">
      <c r="A832" s="1">
        <v>13.833333333333334</v>
      </c>
      <c r="B832">
        <v>6.0958738327026403</v>
      </c>
      <c r="C832">
        <v>4.2521939277648899</v>
      </c>
      <c r="D832">
        <v>4.2284522056579599</v>
      </c>
      <c r="E832">
        <v>4.0878038406372097</v>
      </c>
      <c r="F832">
        <v>5.4851441383361799</v>
      </c>
      <c r="G832">
        <v>6.4538769721984899</v>
      </c>
    </row>
    <row r="833" spans="1:7" x14ac:dyDescent="0.3">
      <c r="A833" s="1">
        <v>13.85</v>
      </c>
      <c r="B833">
        <v>6.095458984375</v>
      </c>
      <c r="C833">
        <v>4.2517790794372603</v>
      </c>
      <c r="D833">
        <v>4.2276449203491202</v>
      </c>
      <c r="E833">
        <v>4.0876369476318404</v>
      </c>
      <c r="F833">
        <v>5.4825191497802699</v>
      </c>
      <c r="G833">
        <v>6.4522619247436497</v>
      </c>
    </row>
    <row r="834" spans="1:7" x14ac:dyDescent="0.3">
      <c r="A834" s="1">
        <v>13.866666666666667</v>
      </c>
      <c r="B834">
        <v>6.0951080322265598</v>
      </c>
      <c r="C834">
        <v>4.2515959739685103</v>
      </c>
      <c r="D834">
        <v>4.2270398139953604</v>
      </c>
      <c r="E834">
        <v>4.0872020721435502</v>
      </c>
      <c r="F834">
        <v>5.4800391197204599</v>
      </c>
      <c r="G834">
        <v>6.4503860473632804</v>
      </c>
    </row>
    <row r="835" spans="1:7" x14ac:dyDescent="0.3">
      <c r="A835" s="1">
        <v>13.883333333333333</v>
      </c>
      <c r="B835">
        <v>6.09421682357788</v>
      </c>
      <c r="C835">
        <v>4.2511038780212402</v>
      </c>
      <c r="D835">
        <v>4.2265810966491699</v>
      </c>
      <c r="E835">
        <v>4.0867657661437997</v>
      </c>
      <c r="F835">
        <v>5.4786620140075701</v>
      </c>
      <c r="G835">
        <v>6.4481329917907697</v>
      </c>
    </row>
    <row r="836" spans="1:7" x14ac:dyDescent="0.3">
      <c r="A836" s="1">
        <v>13.9</v>
      </c>
      <c r="B836">
        <v>6.0932779312133798</v>
      </c>
      <c r="C836">
        <v>4.2506599426269496</v>
      </c>
      <c r="D836">
        <v>4.2261219024658203</v>
      </c>
      <c r="E836">
        <v>4.0863308906555202</v>
      </c>
      <c r="F836">
        <v>5.4765567779540998</v>
      </c>
      <c r="G836">
        <v>6.4449839591979998</v>
      </c>
    </row>
    <row r="837" spans="1:7" x14ac:dyDescent="0.3">
      <c r="A837" s="1">
        <v>13.916666666666666</v>
      </c>
      <c r="B837">
        <v>6.0922660827636701</v>
      </c>
      <c r="C837">
        <v>4.2502160072326696</v>
      </c>
      <c r="D837">
        <v>4.2256641387939498</v>
      </c>
      <c r="E837">
        <v>4.0857467651367196</v>
      </c>
      <c r="F837">
        <v>5.4744319915771502</v>
      </c>
      <c r="G837">
        <v>6.4419541358947798</v>
      </c>
    </row>
    <row r="838" spans="1:7" x14ac:dyDescent="0.3">
      <c r="A838" s="1">
        <v>13.933333333333334</v>
      </c>
      <c r="B838">
        <v>6.0909991264343297</v>
      </c>
      <c r="C838">
        <v>4.2495961189270002</v>
      </c>
      <c r="D838">
        <v>4.2253108024597203</v>
      </c>
      <c r="E838">
        <v>4.08504390716553</v>
      </c>
      <c r="F838">
        <v>5.4721660614013699</v>
      </c>
      <c r="G838">
        <v>6.4388580322265598</v>
      </c>
    </row>
    <row r="839" spans="1:7" x14ac:dyDescent="0.3">
      <c r="A839" s="1">
        <v>13.95</v>
      </c>
      <c r="B839">
        <v>6.0894761085510298</v>
      </c>
      <c r="C839">
        <v>4.2491521835327104</v>
      </c>
      <c r="D839">
        <v>4.2248511314392099</v>
      </c>
      <c r="E839">
        <v>4.0846080780029297</v>
      </c>
      <c r="F839">
        <v>5.4699201583862296</v>
      </c>
      <c r="G839">
        <v>6.4356732368469203</v>
      </c>
    </row>
    <row r="840" spans="1:7" x14ac:dyDescent="0.3">
      <c r="A840" s="1">
        <v>13.966666666666667</v>
      </c>
      <c r="B840">
        <v>6.08785200119019</v>
      </c>
      <c r="C840">
        <v>4.2491321563720703</v>
      </c>
      <c r="D840">
        <v>4.2243909835815403</v>
      </c>
      <c r="E840">
        <v>4.0841717720031703</v>
      </c>
      <c r="F840">
        <v>5.4675049781799299</v>
      </c>
      <c r="G840">
        <v>6.4324669837951696</v>
      </c>
    </row>
    <row r="841" spans="1:7" x14ac:dyDescent="0.3">
      <c r="A841" s="1">
        <v>13.983333333333333</v>
      </c>
      <c r="B841">
        <v>6.0863909721374503</v>
      </c>
      <c r="C841">
        <v>4.2491321563720703</v>
      </c>
      <c r="D841">
        <v>4.2239208221435502</v>
      </c>
      <c r="E841">
        <v>4.0836968421936</v>
      </c>
      <c r="F841">
        <v>5.4654421806335396</v>
      </c>
      <c r="G841">
        <v>6.4294772148132298</v>
      </c>
    </row>
    <row r="842" spans="1:7" x14ac:dyDescent="0.3">
      <c r="A842" s="1">
        <v>14</v>
      </c>
      <c r="B842">
        <v>6.0858488082885698</v>
      </c>
      <c r="C842">
        <v>4.2483839988708496</v>
      </c>
      <c r="D842">
        <v>4.2230019569396999</v>
      </c>
      <c r="E842">
        <v>4.0833911895751998</v>
      </c>
      <c r="F842">
        <v>5.4636650085449201</v>
      </c>
      <c r="G842">
        <v>6.4262371063232404</v>
      </c>
    </row>
    <row r="843" spans="1:7" x14ac:dyDescent="0.3">
      <c r="A843" s="1">
        <v>14.016666666666667</v>
      </c>
      <c r="B843">
        <v>6.0854158401489302</v>
      </c>
      <c r="C843">
        <v>4.2476739883422896</v>
      </c>
      <c r="D843">
        <v>4.2223238945007298</v>
      </c>
      <c r="E843">
        <v>4.0829539299011204</v>
      </c>
      <c r="F843">
        <v>5.4621601104736301</v>
      </c>
      <c r="G843">
        <v>6.4233717918395996</v>
      </c>
    </row>
    <row r="844" spans="1:7" x14ac:dyDescent="0.3">
      <c r="A844" s="1">
        <v>14.033333333333333</v>
      </c>
      <c r="B844">
        <v>6.0854730606079102</v>
      </c>
      <c r="C844">
        <v>4.24678611755371</v>
      </c>
      <c r="D844">
        <v>4.2218651771545401</v>
      </c>
      <c r="E844">
        <v>4.08251905441284</v>
      </c>
      <c r="F844">
        <v>5.4608011245727504</v>
      </c>
      <c r="G844">
        <v>6.4206051826477104</v>
      </c>
    </row>
    <row r="845" spans="1:7" x14ac:dyDescent="0.3">
      <c r="A845" s="1">
        <v>14.05</v>
      </c>
      <c r="B845">
        <v>6.0852937698364302</v>
      </c>
      <c r="C845">
        <v>4.2458977699279803</v>
      </c>
      <c r="D845">
        <v>4.2214059829711896</v>
      </c>
      <c r="E845">
        <v>4.0820817947387704</v>
      </c>
      <c r="F845">
        <v>5.4591741561889604</v>
      </c>
      <c r="G845">
        <v>6.4177408218383798</v>
      </c>
    </row>
    <row r="846" spans="1:7" x14ac:dyDescent="0.3">
      <c r="A846" s="1">
        <v>14.066666666666666</v>
      </c>
      <c r="B846">
        <v>6.0846462249755904</v>
      </c>
      <c r="C846">
        <v>4.2450089454650897</v>
      </c>
      <c r="D846">
        <v>4.2209568023681596</v>
      </c>
      <c r="E846">
        <v>4.0816268920898402</v>
      </c>
      <c r="F846">
        <v>5.4575219154357901</v>
      </c>
      <c r="G846">
        <v>6.4149122238159197</v>
      </c>
    </row>
    <row r="847" spans="1:7" x14ac:dyDescent="0.3">
      <c r="A847" s="1">
        <v>14.083333333333334</v>
      </c>
      <c r="B847">
        <v>6.0831317901611301</v>
      </c>
      <c r="C847">
        <v>4.2448678016662598</v>
      </c>
      <c r="D847">
        <v>4.2209568023681596</v>
      </c>
      <c r="E847">
        <v>4.0807738304138201</v>
      </c>
      <c r="F847">
        <v>5.4553241729736301</v>
      </c>
      <c r="G847">
        <v>6.4117560386657697</v>
      </c>
    </row>
    <row r="848" spans="1:7" x14ac:dyDescent="0.3">
      <c r="A848" s="1">
        <v>14.1</v>
      </c>
      <c r="B848">
        <v>6.0817151069641104</v>
      </c>
      <c r="C848">
        <v>4.2448678016662598</v>
      </c>
      <c r="D848">
        <v>4.2209568023681596</v>
      </c>
      <c r="E848">
        <v>4.0803380012512198</v>
      </c>
      <c r="F848">
        <v>5.4532570838928196</v>
      </c>
      <c r="G848">
        <v>6.4082398414611799</v>
      </c>
    </row>
    <row r="849" spans="1:7" x14ac:dyDescent="0.3">
      <c r="A849" s="1">
        <v>14.116666666666667</v>
      </c>
      <c r="B849">
        <v>6.07989597320557</v>
      </c>
      <c r="C849">
        <v>4.2448678016662598</v>
      </c>
      <c r="D849">
        <v>4.2207927703857404</v>
      </c>
      <c r="E849">
        <v>4.0799021720886204</v>
      </c>
      <c r="F849">
        <v>5.45111179351807</v>
      </c>
      <c r="G849">
        <v>6.4046320915222203</v>
      </c>
    </row>
    <row r="850" spans="1:7" x14ac:dyDescent="0.3">
      <c r="A850" s="1">
        <v>14.133333333333333</v>
      </c>
      <c r="B850">
        <v>6.0785789489746103</v>
      </c>
      <c r="C850">
        <v>4.2445921897888201</v>
      </c>
      <c r="D850">
        <v>4.2202081680297896</v>
      </c>
      <c r="E850">
        <v>4.0794749259948704</v>
      </c>
      <c r="F850">
        <v>5.4493169784545898</v>
      </c>
      <c r="G850">
        <v>6.4012980461120597</v>
      </c>
    </row>
    <row r="851" spans="1:7" x14ac:dyDescent="0.3">
      <c r="A851" s="1">
        <v>14.15</v>
      </c>
      <c r="B851">
        <v>6.0776891708373997</v>
      </c>
      <c r="C851">
        <v>4.2441468238830602</v>
      </c>
      <c r="D851">
        <v>4.21974802017212</v>
      </c>
      <c r="E851">
        <v>4.0795340538024902</v>
      </c>
      <c r="F851">
        <v>5.4475197792053196</v>
      </c>
      <c r="G851">
        <v>6.3983139991760298</v>
      </c>
    </row>
    <row r="852" spans="1:7" x14ac:dyDescent="0.3">
      <c r="A852" s="1">
        <v>14.166666666666666</v>
      </c>
      <c r="B852">
        <v>6.0768380165100098</v>
      </c>
      <c r="C852">
        <v>4.2437019348144496</v>
      </c>
      <c r="D852">
        <v>4.2190790176391602</v>
      </c>
      <c r="E852">
        <v>4.0799698829650897</v>
      </c>
      <c r="F852">
        <v>5.4461541175842303</v>
      </c>
      <c r="G852">
        <v>6.3950600624084499</v>
      </c>
    </row>
    <row r="853" spans="1:7" x14ac:dyDescent="0.3">
      <c r="A853" s="1">
        <v>14.183333333333334</v>
      </c>
      <c r="B853">
        <v>6.0751972198486301</v>
      </c>
      <c r="C853">
        <v>4.2432579994201696</v>
      </c>
      <c r="D853">
        <v>4.2181601524353001</v>
      </c>
      <c r="E853">
        <v>4.0801119804382298</v>
      </c>
      <c r="F853">
        <v>5.4446878433227504</v>
      </c>
      <c r="G853">
        <v>6.3920130729675302</v>
      </c>
    </row>
    <row r="854" spans="1:7" x14ac:dyDescent="0.3">
      <c r="A854" s="1">
        <v>14.2</v>
      </c>
      <c r="B854">
        <v>6.0730271339416504</v>
      </c>
      <c r="C854">
        <v>4.2428140640258798</v>
      </c>
      <c r="D854">
        <v>4.2174038887023899</v>
      </c>
      <c r="E854">
        <v>4.0801119804382298</v>
      </c>
      <c r="F854">
        <v>5.4432501792907697</v>
      </c>
      <c r="G854">
        <v>6.3890562057495099</v>
      </c>
    </row>
    <row r="855" spans="1:7" x14ac:dyDescent="0.3">
      <c r="A855" s="1">
        <v>14.216666666666667</v>
      </c>
      <c r="B855">
        <v>6.0705971717834499</v>
      </c>
      <c r="C855">
        <v>4.2426462173461896</v>
      </c>
      <c r="D855">
        <v>4.2170701026916504</v>
      </c>
      <c r="E855">
        <v>4.0800027847290004</v>
      </c>
      <c r="F855">
        <v>5.4417347908020002</v>
      </c>
      <c r="G855">
        <v>6.38600397109985</v>
      </c>
    </row>
    <row r="856" spans="1:7" x14ac:dyDescent="0.3">
      <c r="A856" s="1">
        <v>14.233333333333333</v>
      </c>
      <c r="B856">
        <v>6.0676560401916504</v>
      </c>
      <c r="C856">
        <v>4.2426462173461896</v>
      </c>
      <c r="D856">
        <v>4.2166099548339799</v>
      </c>
      <c r="E856">
        <v>4.0795660018920898</v>
      </c>
      <c r="F856">
        <v>5.4408268928527797</v>
      </c>
      <c r="G856">
        <v>6.3828458786010698</v>
      </c>
    </row>
    <row r="857" spans="1:7" x14ac:dyDescent="0.3">
      <c r="A857" s="1">
        <v>14.25</v>
      </c>
      <c r="B857">
        <v>6.06488084793091</v>
      </c>
      <c r="C857">
        <v>4.2426462173461896</v>
      </c>
      <c r="D857">
        <v>4.2163190841674796</v>
      </c>
      <c r="E857">
        <v>4.0791311264038104</v>
      </c>
      <c r="F857">
        <v>5.4398298263549796</v>
      </c>
      <c r="G857">
        <v>6.3802380561828604</v>
      </c>
    </row>
    <row r="858" spans="1:7" x14ac:dyDescent="0.3">
      <c r="A858" s="1">
        <v>14.266666666666667</v>
      </c>
      <c r="B858">
        <v>6.0626411437988299</v>
      </c>
      <c r="C858">
        <v>4.2424378395080602</v>
      </c>
      <c r="D858">
        <v>4.21585893630981</v>
      </c>
      <c r="E858">
        <v>4.0789890289306596</v>
      </c>
      <c r="F858">
        <v>5.4390501976013201</v>
      </c>
      <c r="G858">
        <v>6.3780078887939498</v>
      </c>
    </row>
    <row r="859" spans="1:7" x14ac:dyDescent="0.3">
      <c r="A859" s="1">
        <v>14.283333333333333</v>
      </c>
      <c r="B859">
        <v>6.0612411499023402</v>
      </c>
      <c r="C859">
        <v>4.2417621612548801</v>
      </c>
      <c r="D859">
        <v>4.2154011726379403</v>
      </c>
      <c r="E859">
        <v>4.0787711143493697</v>
      </c>
      <c r="F859">
        <v>5.4384889602661097</v>
      </c>
      <c r="G859">
        <v>6.3756389617919904</v>
      </c>
    </row>
    <row r="860" spans="1:7" x14ac:dyDescent="0.3">
      <c r="A860" s="1">
        <v>14.3</v>
      </c>
      <c r="B860">
        <v>6.0601959228515598</v>
      </c>
      <c r="C860">
        <v>4.2408728599548304</v>
      </c>
      <c r="D860">
        <v>4.2149419784545898</v>
      </c>
      <c r="E860">
        <v>4.0784730911254901</v>
      </c>
      <c r="F860">
        <v>5.43752193450928</v>
      </c>
      <c r="G860">
        <v>6.3734798431396502</v>
      </c>
    </row>
    <row r="861" spans="1:7" x14ac:dyDescent="0.3">
      <c r="A861" s="1">
        <v>14.316666666666666</v>
      </c>
      <c r="B861">
        <v>6.0597949028015101</v>
      </c>
      <c r="C861">
        <v>4.2399849891662598</v>
      </c>
      <c r="D861">
        <v>4.2144827842712402</v>
      </c>
      <c r="E861">
        <v>4.0780367851257298</v>
      </c>
      <c r="F861">
        <v>5.4361839294433603</v>
      </c>
      <c r="G861">
        <v>6.3711748123168901</v>
      </c>
    </row>
    <row r="862" spans="1:7" x14ac:dyDescent="0.3">
      <c r="A862" s="1">
        <v>14.333333333333334</v>
      </c>
      <c r="B862">
        <v>6.0594100952148402</v>
      </c>
      <c r="C862">
        <v>4.23909711837769</v>
      </c>
      <c r="D862">
        <v>4.2140650749206499</v>
      </c>
      <c r="E862">
        <v>4.0776019096374503</v>
      </c>
      <c r="F862">
        <v>5.4350028038024902</v>
      </c>
      <c r="G862">
        <v>6.3686671257018999</v>
      </c>
    </row>
    <row r="863" spans="1:7" x14ac:dyDescent="0.3">
      <c r="A863" s="1">
        <v>14.35</v>
      </c>
      <c r="B863">
        <v>6.0591998100280797</v>
      </c>
      <c r="C863">
        <v>4.2384171485900897</v>
      </c>
      <c r="D863">
        <v>4.2138199806213397</v>
      </c>
      <c r="E863">
        <v>4.07716608047485</v>
      </c>
      <c r="F863">
        <v>5.4334201812744096</v>
      </c>
      <c r="G863">
        <v>6.3665127754211399</v>
      </c>
    </row>
    <row r="864" spans="1:7" x14ac:dyDescent="0.3">
      <c r="A864" s="1">
        <v>14.366666666666667</v>
      </c>
      <c r="B864">
        <v>6.0587677955627397</v>
      </c>
      <c r="C864">
        <v>4.2382040023803702</v>
      </c>
      <c r="D864">
        <v>4.2133598327636701</v>
      </c>
      <c r="E864">
        <v>4.0766019821167001</v>
      </c>
      <c r="F864">
        <v>5.4319291114807102</v>
      </c>
      <c r="G864">
        <v>6.3644638061523402</v>
      </c>
    </row>
    <row r="865" spans="1:7" x14ac:dyDescent="0.3">
      <c r="A865" s="1">
        <v>14.383333333333333</v>
      </c>
      <c r="B865">
        <v>6.0583648681640598</v>
      </c>
      <c r="C865">
        <v>4.2380528450012198</v>
      </c>
      <c r="D865">
        <v>4.2129001617431596</v>
      </c>
      <c r="E865">
        <v>4.0761280059814498</v>
      </c>
      <c r="F865">
        <v>5.43052101135254</v>
      </c>
      <c r="G865">
        <v>6.3621749877929696</v>
      </c>
    </row>
    <row r="866" spans="1:7" x14ac:dyDescent="0.3">
      <c r="A866" s="1">
        <v>14.4</v>
      </c>
      <c r="B866">
        <v>6.0581321716308603</v>
      </c>
      <c r="C866">
        <v>4.2379150390625</v>
      </c>
      <c r="D866">
        <v>4.2124400138854998</v>
      </c>
      <c r="E866">
        <v>4.0756921768188503</v>
      </c>
      <c r="F866">
        <v>5.4290881156921396</v>
      </c>
      <c r="G866">
        <v>6.3593640327453604</v>
      </c>
    </row>
    <row r="867" spans="1:7" x14ac:dyDescent="0.3">
      <c r="A867" s="1">
        <v>14.416666666666666</v>
      </c>
      <c r="B867">
        <v>6.05769920349121</v>
      </c>
      <c r="C867">
        <v>4.2374701499939</v>
      </c>
      <c r="D867">
        <v>4.2118678092956499</v>
      </c>
      <c r="E867">
        <v>4.07525682449341</v>
      </c>
      <c r="F867">
        <v>5.4275741577148402</v>
      </c>
      <c r="G867">
        <v>6.35601902008057</v>
      </c>
    </row>
    <row r="868" spans="1:7" x14ac:dyDescent="0.3">
      <c r="A868" s="1">
        <v>14.433333333333334</v>
      </c>
      <c r="B868">
        <v>6.0573348999023402</v>
      </c>
      <c r="C868">
        <v>4.2370247840881303</v>
      </c>
      <c r="D868">
        <v>4.2111949920654297</v>
      </c>
      <c r="E868">
        <v>4.0748209953308097</v>
      </c>
      <c r="F868">
        <v>5.4263110160827601</v>
      </c>
      <c r="G868">
        <v>6.3523201942443803</v>
      </c>
    </row>
    <row r="869" spans="1:7" x14ac:dyDescent="0.3">
      <c r="A869" s="1">
        <v>14.45</v>
      </c>
      <c r="B869">
        <v>6.0570540428161603</v>
      </c>
      <c r="C869">
        <v>4.2365097999572798</v>
      </c>
      <c r="D869">
        <v>4.2107357978820801</v>
      </c>
      <c r="E869">
        <v>4.07458400726318</v>
      </c>
      <c r="F869">
        <v>5.4243211746215803</v>
      </c>
      <c r="G869">
        <v>6.3489689826965297</v>
      </c>
    </row>
    <row r="870" spans="1:7" x14ac:dyDescent="0.3">
      <c r="A870" s="1">
        <v>14.466666666666667</v>
      </c>
      <c r="B870">
        <v>6.0565848350524902</v>
      </c>
      <c r="C870">
        <v>4.2357740402221697</v>
      </c>
      <c r="D870">
        <v>4.2102770805358896</v>
      </c>
      <c r="E870">
        <v>4.0741481781005904</v>
      </c>
      <c r="F870">
        <v>5.4226999282836896</v>
      </c>
      <c r="G870">
        <v>6.3459849357604998</v>
      </c>
    </row>
    <row r="871" spans="1:7" x14ac:dyDescent="0.3">
      <c r="A871" s="1">
        <v>14.483333333333333</v>
      </c>
      <c r="B871">
        <v>6.05570411682129</v>
      </c>
      <c r="C871">
        <v>4.23502397537231</v>
      </c>
      <c r="D871">
        <v>4.2097358703613299</v>
      </c>
      <c r="E871">
        <v>4.0738019943237296</v>
      </c>
      <c r="F871">
        <v>5.4206109046936</v>
      </c>
      <c r="G871">
        <v>6.3431668281555202</v>
      </c>
    </row>
    <row r="872" spans="1:7" x14ac:dyDescent="0.3">
      <c r="A872" s="1">
        <v>14.5</v>
      </c>
      <c r="B872">
        <v>6.05519676208496</v>
      </c>
      <c r="C872">
        <v>4.2345809936523402</v>
      </c>
      <c r="D872">
        <v>4.2089290618896502</v>
      </c>
      <c r="E872">
        <v>4.0733847618103001</v>
      </c>
      <c r="F872">
        <v>5.4186739921569798</v>
      </c>
      <c r="G872">
        <v>6.3410229682922399</v>
      </c>
    </row>
    <row r="873" spans="1:7" x14ac:dyDescent="0.3">
      <c r="A873" s="1">
        <v>14.516666666666667</v>
      </c>
      <c r="B873">
        <v>6.0548009872436497</v>
      </c>
      <c r="C873">
        <v>4.2341370582580602</v>
      </c>
      <c r="D873">
        <v>4.2085380554199201</v>
      </c>
      <c r="E873">
        <v>4.0733661651611301</v>
      </c>
      <c r="F873">
        <v>5.4162001609802202</v>
      </c>
      <c r="G873">
        <v>6.3377380371093803</v>
      </c>
    </row>
    <row r="874" spans="1:7" x14ac:dyDescent="0.3">
      <c r="A874" s="1">
        <v>14.533333333333333</v>
      </c>
      <c r="B874">
        <v>6.0545969009399396</v>
      </c>
      <c r="C874">
        <v>4.23376417160034</v>
      </c>
      <c r="D874">
        <v>4.2082448005676296</v>
      </c>
      <c r="E874">
        <v>4.0730791091918901</v>
      </c>
      <c r="F874">
        <v>5.4142441749572798</v>
      </c>
      <c r="G874">
        <v>6.3339409828186</v>
      </c>
    </row>
    <row r="875" spans="1:7" x14ac:dyDescent="0.3">
      <c r="A875" s="1">
        <v>14.55</v>
      </c>
      <c r="B875">
        <v>6.0544891357421902</v>
      </c>
      <c r="C875">
        <v>4.23376417160034</v>
      </c>
      <c r="D875">
        <v>4.20778512954712</v>
      </c>
      <c r="E875">
        <v>4.0730791091918901</v>
      </c>
      <c r="F875">
        <v>5.4116678237915004</v>
      </c>
      <c r="G875">
        <v>6.32944583892822</v>
      </c>
    </row>
    <row r="876" spans="1:7" x14ac:dyDescent="0.3">
      <c r="A876" s="1">
        <v>14.566666666666666</v>
      </c>
      <c r="B876">
        <v>6.0544891357421902</v>
      </c>
      <c r="C876">
        <v>4.23376417160034</v>
      </c>
      <c r="D876">
        <v>4.2074060440063503</v>
      </c>
      <c r="E876">
        <v>4.0729899406433097</v>
      </c>
      <c r="F876">
        <v>5.4093499183654803</v>
      </c>
      <c r="G876">
        <v>6.3242669105529803</v>
      </c>
    </row>
    <row r="877" spans="1:7" x14ac:dyDescent="0.3">
      <c r="A877" s="1">
        <v>14.583333333333334</v>
      </c>
      <c r="B877">
        <v>6.0539689064025897</v>
      </c>
      <c r="C877">
        <v>4.23376417160034</v>
      </c>
      <c r="D877">
        <v>4.2074060440063503</v>
      </c>
      <c r="E877">
        <v>4.0729699134826696</v>
      </c>
      <c r="F877">
        <v>5.4068970680236799</v>
      </c>
      <c r="G877">
        <v>6.31868600845337</v>
      </c>
    </row>
    <row r="878" spans="1:7" x14ac:dyDescent="0.3">
      <c r="A878" s="1">
        <v>14.6</v>
      </c>
      <c r="B878">
        <v>6.0524830818176296</v>
      </c>
      <c r="C878">
        <v>4.2333779335021999</v>
      </c>
      <c r="D878">
        <v>4.20733690261841</v>
      </c>
      <c r="E878">
        <v>4.0725541114807102</v>
      </c>
      <c r="F878">
        <v>5.4049987792968803</v>
      </c>
      <c r="G878">
        <v>6.31365919113159</v>
      </c>
    </row>
    <row r="879" spans="1:7" x14ac:dyDescent="0.3">
      <c r="A879" s="1">
        <v>14.616666666666667</v>
      </c>
      <c r="B879">
        <v>6.0501441955566397</v>
      </c>
      <c r="C879">
        <v>4.2329339981079102</v>
      </c>
      <c r="D879">
        <v>4.2071089744567898</v>
      </c>
      <c r="E879">
        <v>4.0721178054809597</v>
      </c>
      <c r="F879">
        <v>5.40291404724121</v>
      </c>
      <c r="G879">
        <v>6.3085851669311497</v>
      </c>
    </row>
    <row r="880" spans="1:7" x14ac:dyDescent="0.3">
      <c r="A880" s="1">
        <v>14.633333333333333</v>
      </c>
      <c r="B880">
        <v>6.0474710464477504</v>
      </c>
      <c r="C880">
        <v>4.2324891090393102</v>
      </c>
      <c r="D880">
        <v>4.2066497802734402</v>
      </c>
      <c r="E880">
        <v>4.0716819763183603</v>
      </c>
      <c r="F880">
        <v>5.4010658264160201</v>
      </c>
      <c r="G880">
        <v>6.30405521392822</v>
      </c>
    </row>
    <row r="881" spans="1:7" x14ac:dyDescent="0.3">
      <c r="A881" s="1">
        <v>14.65</v>
      </c>
      <c r="B881">
        <v>6.0451221466064498</v>
      </c>
      <c r="C881">
        <v>4.2320451736450204</v>
      </c>
      <c r="D881">
        <v>4.2061500549316397</v>
      </c>
      <c r="E881">
        <v>4.0712461471557599</v>
      </c>
      <c r="F881">
        <v>5.3992691040039098</v>
      </c>
      <c r="G881">
        <v>6.3000111579895002</v>
      </c>
    </row>
    <row r="882" spans="1:7" x14ac:dyDescent="0.3">
      <c r="A882" s="1">
        <v>14.666666666666666</v>
      </c>
      <c r="B882">
        <v>6.0434150695800799</v>
      </c>
      <c r="C882">
        <v>4.2315998077392596</v>
      </c>
      <c r="D882">
        <v>4.2054500579834002</v>
      </c>
      <c r="E882">
        <v>4.0708098411560103</v>
      </c>
      <c r="F882">
        <v>5.3974900245666504</v>
      </c>
      <c r="G882">
        <v>6.2959470748901403</v>
      </c>
    </row>
    <row r="883" spans="1:7" x14ac:dyDescent="0.3">
      <c r="A883" s="1">
        <v>14.683333333333334</v>
      </c>
      <c r="B883">
        <v>6.0421781539917001</v>
      </c>
      <c r="C883">
        <v>4.2315411567687997</v>
      </c>
      <c r="D883">
        <v>4.2045311927795401</v>
      </c>
      <c r="E883">
        <v>4.07037401199341</v>
      </c>
      <c r="F883">
        <v>5.3954281806945801</v>
      </c>
      <c r="G883">
        <v>6.2925510406494096</v>
      </c>
    </row>
    <row r="884" spans="1:7" x14ac:dyDescent="0.3">
      <c r="A884" s="1">
        <v>14.7</v>
      </c>
      <c r="B884">
        <v>6.0417327880859402</v>
      </c>
      <c r="C884">
        <v>4.2315411567687997</v>
      </c>
      <c r="D884">
        <v>4.20367383956909</v>
      </c>
      <c r="E884">
        <v>4.07037401199341</v>
      </c>
      <c r="F884">
        <v>5.3935708999633798</v>
      </c>
      <c r="G884">
        <v>6.2897191047668501</v>
      </c>
    </row>
    <row r="885" spans="1:7" x14ac:dyDescent="0.3">
      <c r="A885" s="1">
        <v>14.716666666666667</v>
      </c>
      <c r="B885">
        <v>6.0414090156555202</v>
      </c>
      <c r="C885">
        <v>4.2314310073852504</v>
      </c>
      <c r="D885">
        <v>4.2032141685485804</v>
      </c>
      <c r="E885">
        <v>4.0699381828308097</v>
      </c>
      <c r="F885">
        <v>5.3915038108825701</v>
      </c>
      <c r="G885">
        <v>6.2865118980407697</v>
      </c>
    </row>
    <row r="886" spans="1:7" x14ac:dyDescent="0.3">
      <c r="A886" s="1">
        <v>14.733333333333333</v>
      </c>
      <c r="B886">
        <v>6.0407290458679199</v>
      </c>
      <c r="C886">
        <v>4.2309861183166504</v>
      </c>
      <c r="D886">
        <v>4.2027950286865199</v>
      </c>
      <c r="E886">
        <v>4.0695009231567401</v>
      </c>
      <c r="F886">
        <v>5.3895978927612296</v>
      </c>
      <c r="G886">
        <v>6.2834172248840297</v>
      </c>
    </row>
    <row r="887" spans="1:7" x14ac:dyDescent="0.3">
      <c r="A887" s="1">
        <v>14.75</v>
      </c>
      <c r="B887">
        <v>6.040283203125</v>
      </c>
      <c r="C887">
        <v>4.2305421829223597</v>
      </c>
      <c r="D887">
        <v>4.20257616043091</v>
      </c>
      <c r="E887">
        <v>4.0690660476684597</v>
      </c>
      <c r="F887">
        <v>5.3876810073852504</v>
      </c>
      <c r="G887">
        <v>6.2804679870605504</v>
      </c>
    </row>
    <row r="888" spans="1:7" x14ac:dyDescent="0.3">
      <c r="A888" s="1">
        <v>14.766666666666667</v>
      </c>
      <c r="B888">
        <v>6.040283203125</v>
      </c>
      <c r="C888">
        <v>4.2300977706909197</v>
      </c>
      <c r="D888">
        <v>4.20257616043091</v>
      </c>
      <c r="E888">
        <v>4.0686287879943803</v>
      </c>
      <c r="F888">
        <v>5.3856911659240696</v>
      </c>
      <c r="G888">
        <v>6.2767481803893999</v>
      </c>
    </row>
    <row r="889" spans="1:7" x14ac:dyDescent="0.3">
      <c r="A889" s="1">
        <v>14.783333333333333</v>
      </c>
      <c r="B889">
        <v>6.04032278060913</v>
      </c>
      <c r="C889">
        <v>4.22920894622803</v>
      </c>
      <c r="D889">
        <v>4.2021808624267596</v>
      </c>
      <c r="E889">
        <v>4.0681929588317898</v>
      </c>
      <c r="F889">
        <v>5.38291311264038</v>
      </c>
      <c r="G889">
        <v>6.2731180191040004</v>
      </c>
    </row>
    <row r="890" spans="1:7" x14ac:dyDescent="0.3">
      <c r="A890" s="1">
        <v>14.8</v>
      </c>
      <c r="B890">
        <v>6.0405979156494096</v>
      </c>
      <c r="C890">
        <v>4.2284312248229998</v>
      </c>
      <c r="D890">
        <v>4.2017230987548801</v>
      </c>
      <c r="E890">
        <v>4.0681929588317898</v>
      </c>
      <c r="F890">
        <v>5.3800997734069798</v>
      </c>
      <c r="G890">
        <v>6.2694368362426802</v>
      </c>
    </row>
    <row r="891" spans="1:7" x14ac:dyDescent="0.3">
      <c r="A891" s="1">
        <v>14.816666666666666</v>
      </c>
      <c r="B891">
        <v>6.0402359962463397</v>
      </c>
      <c r="C891">
        <v>4.2279858589172399</v>
      </c>
      <c r="D891">
        <v>4.2012629508972203</v>
      </c>
      <c r="E891">
        <v>4.0681438446044904</v>
      </c>
      <c r="F891">
        <v>5.3769230842590297</v>
      </c>
      <c r="G891">
        <v>6.2650480270385698</v>
      </c>
    </row>
    <row r="892" spans="1:7" x14ac:dyDescent="0.3">
      <c r="A892" s="1">
        <v>14.833333333333334</v>
      </c>
      <c r="B892">
        <v>6.0393438339233398</v>
      </c>
      <c r="C892">
        <v>4.2275419235229501</v>
      </c>
      <c r="D892">
        <v>4.20080518722534</v>
      </c>
      <c r="E892">
        <v>4.06770896911621</v>
      </c>
      <c r="F892">
        <v>5.37377882003784</v>
      </c>
      <c r="G892">
        <v>6.2592539787292498</v>
      </c>
    </row>
    <row r="893" spans="1:7" x14ac:dyDescent="0.3">
      <c r="A893" s="1">
        <v>14.85</v>
      </c>
      <c r="B893">
        <v>6.03845310211182</v>
      </c>
      <c r="C893">
        <v>4.2270979881286603</v>
      </c>
      <c r="D893">
        <v>4.2000842094421396</v>
      </c>
      <c r="E893">
        <v>4.0672731399536097</v>
      </c>
      <c r="F893">
        <v>5.3708138465881303</v>
      </c>
      <c r="G893">
        <v>6.2529048919677699</v>
      </c>
    </row>
    <row r="894" spans="1:7" x14ac:dyDescent="0.3">
      <c r="A894" s="1">
        <v>14.866666666666667</v>
      </c>
      <c r="B894">
        <v>6.0375418663024902</v>
      </c>
      <c r="C894">
        <v>4.2270979881286603</v>
      </c>
      <c r="D894">
        <v>4.1999077796936</v>
      </c>
      <c r="E894">
        <v>4.0668368339538601</v>
      </c>
      <c r="F894">
        <v>5.3682122230529803</v>
      </c>
      <c r="G894">
        <v>6.2464299201965297</v>
      </c>
    </row>
    <row r="895" spans="1:7" x14ac:dyDescent="0.3">
      <c r="A895" s="1">
        <v>14.883333333333333</v>
      </c>
      <c r="B895">
        <v>6.0360422134399396</v>
      </c>
      <c r="C895">
        <v>4.2270979881286603</v>
      </c>
      <c r="D895">
        <v>4.1999077796936</v>
      </c>
      <c r="E895">
        <v>4.0664019584655797</v>
      </c>
      <c r="F895">
        <v>5.3659548759460396</v>
      </c>
      <c r="G895">
        <v>6.2407307624816903</v>
      </c>
    </row>
    <row r="896" spans="1:7" x14ac:dyDescent="0.3">
      <c r="A896" s="1">
        <v>14.9</v>
      </c>
      <c r="B896">
        <v>6.0347809791564897</v>
      </c>
      <c r="C896">
        <v>4.2269768714904803</v>
      </c>
      <c r="D896">
        <v>4.1996212005615199</v>
      </c>
      <c r="E896">
        <v>4.0660147666931197</v>
      </c>
      <c r="F896">
        <v>5.3640217781066903</v>
      </c>
      <c r="G896">
        <v>6.2359809875488299</v>
      </c>
    </row>
    <row r="897" spans="1:7" x14ac:dyDescent="0.3">
      <c r="A897" s="1">
        <v>14.916666666666666</v>
      </c>
      <c r="B897">
        <v>6.0337619781494096</v>
      </c>
      <c r="C897">
        <v>4.2265329360961896</v>
      </c>
      <c r="D897">
        <v>4.1988267898559597</v>
      </c>
      <c r="E897">
        <v>4.0656762123107901</v>
      </c>
      <c r="F897">
        <v>5.36193895339966</v>
      </c>
      <c r="G897">
        <v>6.2321047782897896</v>
      </c>
    </row>
    <row r="898" spans="1:7" x14ac:dyDescent="0.3">
      <c r="A898" s="1">
        <v>14.933333333333334</v>
      </c>
      <c r="B898">
        <v>6.0324258804321298</v>
      </c>
      <c r="C898">
        <v>4.2260890007018999</v>
      </c>
      <c r="D898">
        <v>4.1981692314147896</v>
      </c>
      <c r="E898">
        <v>4.0652408599853498</v>
      </c>
      <c r="F898">
        <v>5.3595538139343297</v>
      </c>
      <c r="G898">
        <v>6.2288098335266104</v>
      </c>
    </row>
    <row r="899" spans="1:7" x14ac:dyDescent="0.3">
      <c r="A899" s="1">
        <v>14.95</v>
      </c>
      <c r="B899">
        <v>6.0311088562011701</v>
      </c>
      <c r="C899">
        <v>4.22564601898193</v>
      </c>
      <c r="D899">
        <v>4.1976118087768599</v>
      </c>
      <c r="E899">
        <v>4.0648059844970703</v>
      </c>
      <c r="F899">
        <v>5.3578081130981401</v>
      </c>
      <c r="G899">
        <v>6.2253217697143599</v>
      </c>
    </row>
    <row r="900" spans="1:7" x14ac:dyDescent="0.3">
      <c r="A900" s="1">
        <v>14.966666666666667</v>
      </c>
      <c r="B900">
        <v>6.0305600166320801</v>
      </c>
      <c r="C900">
        <v>4.22520208358765</v>
      </c>
      <c r="D900">
        <v>4.1971321105956996</v>
      </c>
      <c r="E900">
        <v>4.0640277862548801</v>
      </c>
      <c r="F900">
        <v>5.3560671806335396</v>
      </c>
      <c r="G900">
        <v>6.2212071418762198</v>
      </c>
    </row>
    <row r="901" spans="1:7" x14ac:dyDescent="0.3">
      <c r="A901" s="1">
        <v>14.983333333333333</v>
      </c>
      <c r="B901">
        <v>6.0308179855346697</v>
      </c>
      <c r="C901">
        <v>4.2248787879943803</v>
      </c>
      <c r="D901">
        <v>4.1964988708496103</v>
      </c>
      <c r="E901">
        <v>4.0631570816040004</v>
      </c>
      <c r="F901">
        <v>5.3541917800903303</v>
      </c>
      <c r="G901">
        <v>6.2174348831176802</v>
      </c>
    </row>
    <row r="902" spans="1:7" x14ac:dyDescent="0.3">
      <c r="A902" s="1">
        <v>15</v>
      </c>
      <c r="B902">
        <v>6.0309357643127397</v>
      </c>
      <c r="C902">
        <v>4.2248787879943803</v>
      </c>
      <c r="D902">
        <v>4.1963729858398402</v>
      </c>
      <c r="E902">
        <v>4.0626740455627397</v>
      </c>
      <c r="F902">
        <v>5.3526811599731401</v>
      </c>
      <c r="G902">
        <v>6.2144432067871103</v>
      </c>
    </row>
    <row r="903" spans="1:7" x14ac:dyDescent="0.3">
      <c r="A903" s="1">
        <v>15.016666666666667</v>
      </c>
      <c r="B903">
        <v>6.0307941436767596</v>
      </c>
      <c r="C903">
        <v>4.2246971130371103</v>
      </c>
      <c r="D903">
        <v>4.1963729858398402</v>
      </c>
      <c r="E903">
        <v>4.0625672340393102</v>
      </c>
      <c r="F903">
        <v>5.3511080741882298</v>
      </c>
      <c r="G903">
        <v>6.2114682197570801</v>
      </c>
    </row>
    <row r="904" spans="1:7" x14ac:dyDescent="0.3">
      <c r="A904" s="1">
        <v>15.033333333333333</v>
      </c>
      <c r="B904">
        <v>6.0297350883483896</v>
      </c>
      <c r="C904">
        <v>4.2242531776428196</v>
      </c>
      <c r="D904">
        <v>4.1961231231689498</v>
      </c>
      <c r="E904">
        <v>4.0621309280395499</v>
      </c>
      <c r="F904">
        <v>5.3492908477783203</v>
      </c>
      <c r="G904">
        <v>6.2070369720459002</v>
      </c>
    </row>
    <row r="905" spans="1:7" x14ac:dyDescent="0.3">
      <c r="A905" s="1">
        <v>15.05</v>
      </c>
      <c r="B905">
        <v>6.0277428627014196</v>
      </c>
      <c r="C905">
        <v>4.2238078117370597</v>
      </c>
      <c r="D905">
        <v>4.1956830024719203</v>
      </c>
      <c r="E905">
        <v>4.0620379447937003</v>
      </c>
      <c r="F905">
        <v>5.3470311164856001</v>
      </c>
      <c r="G905">
        <v>6.2017798423767099</v>
      </c>
    </row>
    <row r="906" spans="1:7" x14ac:dyDescent="0.3">
      <c r="A906" s="1">
        <v>15.066666666666666</v>
      </c>
      <c r="B906">
        <v>6.0250091552734402</v>
      </c>
      <c r="C906">
        <v>4.2233629226684597</v>
      </c>
      <c r="D906">
        <v>4.1956830024719203</v>
      </c>
      <c r="E906">
        <v>4.0620379447937003</v>
      </c>
      <c r="F906">
        <v>5.3449339866638201</v>
      </c>
      <c r="G906">
        <v>6.1964621543884304</v>
      </c>
    </row>
    <row r="907" spans="1:7" x14ac:dyDescent="0.3">
      <c r="A907" s="1">
        <v>15.083333333333334</v>
      </c>
      <c r="B907">
        <v>6.0222082138061497</v>
      </c>
      <c r="C907">
        <v>4.2225651741027797</v>
      </c>
      <c r="D907">
        <v>4.1956830024719203</v>
      </c>
      <c r="E907">
        <v>4.0619878768920898</v>
      </c>
      <c r="F907">
        <v>5.3425250053405797</v>
      </c>
      <c r="G907">
        <v>6.1917581558227504</v>
      </c>
    </row>
    <row r="908" spans="1:7" x14ac:dyDescent="0.3">
      <c r="A908" s="1">
        <v>15.1</v>
      </c>
      <c r="B908">
        <v>6.0201220512390101</v>
      </c>
      <c r="C908">
        <v>4.2218589782714799</v>
      </c>
      <c r="D908">
        <v>4.1952748298645002</v>
      </c>
      <c r="E908">
        <v>4.0616588592529297</v>
      </c>
      <c r="F908">
        <v>5.3406128883361799</v>
      </c>
      <c r="G908">
        <v>6.1873188018798801</v>
      </c>
    </row>
    <row r="909" spans="1:7" x14ac:dyDescent="0.3">
      <c r="A909" s="1">
        <v>15.116666666666667</v>
      </c>
      <c r="B909">
        <v>6.0189528465270996</v>
      </c>
      <c r="C909">
        <v>4.2213449478149396</v>
      </c>
      <c r="D909">
        <v>4.1948161125183097</v>
      </c>
      <c r="E909">
        <v>4.0614171028137198</v>
      </c>
      <c r="F909">
        <v>5.33847904205322</v>
      </c>
      <c r="G909">
        <v>6.1837811470031703</v>
      </c>
    </row>
    <row r="910" spans="1:7" x14ac:dyDescent="0.3">
      <c r="A910" s="1">
        <v>15.133333333333333</v>
      </c>
      <c r="B910">
        <v>6.0185890197753897</v>
      </c>
      <c r="C910">
        <v>4.2209010124206499</v>
      </c>
      <c r="D910">
        <v>4.19435691833496</v>
      </c>
      <c r="E910">
        <v>4.0608720779418901</v>
      </c>
      <c r="F910">
        <v>5.3370900154113796</v>
      </c>
      <c r="G910">
        <v>6.1805381774902299</v>
      </c>
    </row>
    <row r="911" spans="1:7" x14ac:dyDescent="0.3">
      <c r="A911" s="1">
        <v>15.15</v>
      </c>
      <c r="B911">
        <v>6.0182948112487802</v>
      </c>
      <c r="C911">
        <v>4.2204561233520499</v>
      </c>
      <c r="D911">
        <v>4.1938991546630904</v>
      </c>
      <c r="E911">
        <v>4.0603289604187003</v>
      </c>
      <c r="F911">
        <v>5.3359508514404297</v>
      </c>
      <c r="G911">
        <v>6.1765642166137704</v>
      </c>
    </row>
    <row r="912" spans="1:7" x14ac:dyDescent="0.3">
      <c r="A912" s="1">
        <v>15.166666666666666</v>
      </c>
      <c r="B912">
        <v>6.0174732208251998</v>
      </c>
      <c r="C912">
        <v>4.2203650474548304</v>
      </c>
      <c r="D912">
        <v>4.1930909156799299</v>
      </c>
      <c r="E912">
        <v>4.0596752166748002</v>
      </c>
      <c r="F912">
        <v>5.3350358009338397</v>
      </c>
      <c r="G912">
        <v>6.1713209152221697</v>
      </c>
    </row>
    <row r="913" spans="1:7" x14ac:dyDescent="0.3">
      <c r="A913" s="1">
        <v>15.183333333333334</v>
      </c>
      <c r="B913">
        <v>6.0160350799560502</v>
      </c>
      <c r="C913">
        <v>4.2203650474548304</v>
      </c>
      <c r="D913">
        <v>4.1925802230834996</v>
      </c>
      <c r="E913">
        <v>4.0588021278381303</v>
      </c>
      <c r="F913">
        <v>5.3337130546569798</v>
      </c>
      <c r="G913">
        <v>6.1656417846679696</v>
      </c>
    </row>
    <row r="914" spans="1:7" x14ac:dyDescent="0.3">
      <c r="A914" s="1">
        <v>15.2</v>
      </c>
      <c r="B914">
        <v>6.0142531394958496</v>
      </c>
      <c r="C914">
        <v>4.2204341888427699</v>
      </c>
      <c r="D914">
        <v>4.1921200752258301</v>
      </c>
      <c r="E914">
        <v>4.0581722259521502</v>
      </c>
      <c r="F914">
        <v>5.3324141502380398</v>
      </c>
      <c r="G914">
        <v>6.1603989601135298</v>
      </c>
    </row>
    <row r="915" spans="1:7" x14ac:dyDescent="0.3">
      <c r="A915" s="1">
        <v>15.216666666666667</v>
      </c>
      <c r="B915">
        <v>6.0128650665283203</v>
      </c>
      <c r="C915">
        <v>4.2202267646789604</v>
      </c>
      <c r="D915">
        <v>4.1916599273681596</v>
      </c>
      <c r="E915">
        <v>4.0578460693359402</v>
      </c>
      <c r="F915">
        <v>5.3310670852661097</v>
      </c>
      <c r="G915">
        <v>6.1561298370361301</v>
      </c>
    </row>
    <row r="916" spans="1:7" x14ac:dyDescent="0.3">
      <c r="A916" s="1">
        <v>15.233333333333333</v>
      </c>
      <c r="B916">
        <v>6.0116829872131303</v>
      </c>
      <c r="C916">
        <v>4.2197837829589799</v>
      </c>
      <c r="D916">
        <v>4.1911988258361799</v>
      </c>
      <c r="E916">
        <v>4.05751609802246</v>
      </c>
      <c r="F916">
        <v>5.3294301033020002</v>
      </c>
      <c r="G916">
        <v>6.1538357734680202</v>
      </c>
    </row>
    <row r="917" spans="1:7" x14ac:dyDescent="0.3">
      <c r="A917" s="1">
        <v>15.25</v>
      </c>
      <c r="B917">
        <v>6.0115699768066397</v>
      </c>
      <c r="C917">
        <v>4.2193398475646999</v>
      </c>
      <c r="D917">
        <v>4.1910867691040004</v>
      </c>
      <c r="E917">
        <v>4.0572981834411603</v>
      </c>
      <c r="F917">
        <v>5.3276600837707502</v>
      </c>
      <c r="G917">
        <v>6.1525311470031703</v>
      </c>
    </row>
    <row r="918" spans="1:7" x14ac:dyDescent="0.3">
      <c r="A918" s="1">
        <v>15.266666666666667</v>
      </c>
      <c r="B918">
        <v>6.0116820335388201</v>
      </c>
      <c r="C918">
        <v>4.2188959121704102</v>
      </c>
      <c r="D918">
        <v>4.1907310485839799</v>
      </c>
      <c r="E918">
        <v>4.0572981834411603</v>
      </c>
      <c r="F918">
        <v>5.3260979652404803</v>
      </c>
      <c r="G918">
        <v>6.1516160964965803</v>
      </c>
    </row>
    <row r="919" spans="1:7" x14ac:dyDescent="0.3">
      <c r="A919" s="1">
        <v>15.283333333333333</v>
      </c>
      <c r="B919">
        <v>6.01180076599121</v>
      </c>
      <c r="C919">
        <v>4.2184519767761204</v>
      </c>
      <c r="D919">
        <v>4.1902709007263201</v>
      </c>
      <c r="E919">
        <v>4.0572981834411603</v>
      </c>
      <c r="F919">
        <v>5.3246111869812003</v>
      </c>
      <c r="G919">
        <v>6.15079689025879</v>
      </c>
    </row>
    <row r="920" spans="1:7" x14ac:dyDescent="0.3">
      <c r="A920" s="1">
        <v>15.3</v>
      </c>
      <c r="B920">
        <v>6.0108199119567898</v>
      </c>
      <c r="C920">
        <v>4.2182149887084996</v>
      </c>
      <c r="D920">
        <v>4.1898131370544398</v>
      </c>
      <c r="E920">
        <v>4.0572981834411603</v>
      </c>
      <c r="F920">
        <v>5.3229570388793901</v>
      </c>
      <c r="G920">
        <v>6.1495599746704102</v>
      </c>
    </row>
    <row r="921" spans="1:7" x14ac:dyDescent="0.3">
      <c r="A921" s="1">
        <v>15.316666666666666</v>
      </c>
      <c r="B921">
        <v>6.0093498229980504</v>
      </c>
      <c r="C921">
        <v>4.2181358337402299</v>
      </c>
      <c r="D921">
        <v>4.1893539428710902</v>
      </c>
      <c r="E921">
        <v>4.0572981834411603</v>
      </c>
      <c r="F921">
        <v>5.32145023345947</v>
      </c>
      <c r="G921">
        <v>6.1465759277343803</v>
      </c>
    </row>
    <row r="922" spans="1:7" x14ac:dyDescent="0.3">
      <c r="A922" s="1">
        <v>15.333333333333334</v>
      </c>
      <c r="B922">
        <v>6.0072660446167001</v>
      </c>
      <c r="C922">
        <v>4.2176918983459499</v>
      </c>
      <c r="D922">
        <v>4.1888952255248997</v>
      </c>
      <c r="E922">
        <v>4.0572381019592303</v>
      </c>
      <c r="F922">
        <v>5.3197569847106898</v>
      </c>
      <c r="G922">
        <v>6.1435217857360804</v>
      </c>
    </row>
    <row r="923" spans="1:7" x14ac:dyDescent="0.3">
      <c r="A923" s="1">
        <v>15.35</v>
      </c>
      <c r="B923">
        <v>6.0053610801696804</v>
      </c>
      <c r="C923">
        <v>4.2172470092773402</v>
      </c>
      <c r="D923">
        <v>4.1887931823730504</v>
      </c>
      <c r="E923">
        <v>4.05680179595947</v>
      </c>
      <c r="F923">
        <v>5.3181419372558603</v>
      </c>
      <c r="G923">
        <v>6.1415748596191397</v>
      </c>
    </row>
    <row r="924" spans="1:7" x14ac:dyDescent="0.3">
      <c r="A924" s="1">
        <v>15.366666666666667</v>
      </c>
      <c r="B924">
        <v>6.00390720367432</v>
      </c>
      <c r="C924">
        <v>4.2168030738830602</v>
      </c>
      <c r="D924">
        <v>4.1887931823730504</v>
      </c>
      <c r="E924">
        <v>4.0563669204711896</v>
      </c>
      <c r="F924">
        <v>5.31646680831909</v>
      </c>
      <c r="G924">
        <v>6.1411700248718297</v>
      </c>
    </row>
    <row r="925" spans="1:7" x14ac:dyDescent="0.3">
      <c r="A925" s="1">
        <v>15.383333333333333</v>
      </c>
      <c r="B925">
        <v>6.0031571388244602</v>
      </c>
      <c r="C925">
        <v>4.2163581848144496</v>
      </c>
      <c r="D925">
        <v>4.1887931823730504</v>
      </c>
      <c r="E925">
        <v>4.0559310913085902</v>
      </c>
      <c r="F925">
        <v>5.31469678878784</v>
      </c>
      <c r="G925">
        <v>6.1422080993652299</v>
      </c>
    </row>
    <row r="926" spans="1:7" x14ac:dyDescent="0.3">
      <c r="A926" s="1">
        <v>15.4</v>
      </c>
      <c r="B926">
        <v>6.0032792091369602</v>
      </c>
      <c r="C926">
        <v>4.2159929275512704</v>
      </c>
      <c r="D926">
        <v>4.1886091232299796</v>
      </c>
      <c r="E926">
        <v>4.0554947853088397</v>
      </c>
      <c r="F926">
        <v>5.3127679824829102</v>
      </c>
      <c r="G926">
        <v>6.1444888114929199</v>
      </c>
    </row>
    <row r="927" spans="1:7" x14ac:dyDescent="0.3">
      <c r="A927" s="1">
        <v>15.416666666666666</v>
      </c>
      <c r="B927">
        <v>6.0036540031433097</v>
      </c>
      <c r="C927">
        <v>4.21563816070557</v>
      </c>
      <c r="D927">
        <v>4.1881480216979998</v>
      </c>
      <c r="E927">
        <v>4.0551190376281703</v>
      </c>
      <c r="F927">
        <v>5.31081199645996</v>
      </c>
      <c r="G927">
        <v>6.1462278366088903</v>
      </c>
    </row>
    <row r="928" spans="1:7" x14ac:dyDescent="0.3">
      <c r="A928" s="1">
        <v>15.433333333333334</v>
      </c>
      <c r="B928">
        <v>6.0037059783935502</v>
      </c>
      <c r="C928">
        <v>4.2151942253112802</v>
      </c>
      <c r="D928">
        <v>4.1876888275146502</v>
      </c>
      <c r="E928">
        <v>4.0551190376281703</v>
      </c>
      <c r="F928">
        <v>5.3087840080261204</v>
      </c>
      <c r="G928">
        <v>6.1468410491943404</v>
      </c>
    </row>
    <row r="929" spans="1:7" x14ac:dyDescent="0.3">
      <c r="A929" s="1">
        <v>15.45</v>
      </c>
      <c r="B929">
        <v>6.0032610893249503</v>
      </c>
      <c r="C929">
        <v>4.2147507667541504</v>
      </c>
      <c r="D929">
        <v>4.1872291564941397</v>
      </c>
      <c r="E929">
        <v>4.0551190376281703</v>
      </c>
      <c r="F929">
        <v>5.3068652153015101</v>
      </c>
      <c r="G929">
        <v>6.1454582214355504</v>
      </c>
    </row>
    <row r="930" spans="1:7" x14ac:dyDescent="0.3">
      <c r="A930" s="1">
        <v>15.466666666666667</v>
      </c>
      <c r="B930">
        <v>6.0027041435241699</v>
      </c>
      <c r="C930">
        <v>4.2143068313598597</v>
      </c>
      <c r="D930">
        <v>4.1867690086364702</v>
      </c>
      <c r="E930">
        <v>4.0546941757202104</v>
      </c>
      <c r="F930">
        <v>5.3048467636108398</v>
      </c>
      <c r="G930">
        <v>6.1425309181213397</v>
      </c>
    </row>
    <row r="931" spans="1:7" x14ac:dyDescent="0.3">
      <c r="A931" s="1">
        <v>15.483333333333333</v>
      </c>
      <c r="B931">
        <v>6.0019650459289604</v>
      </c>
      <c r="C931">
        <v>4.2138628959655797</v>
      </c>
      <c r="D931">
        <v>4.1864929199218803</v>
      </c>
      <c r="E931">
        <v>4.0542578697204599</v>
      </c>
      <c r="F931">
        <v>5.3027319908142099</v>
      </c>
      <c r="G931">
        <v>6.1380510330200204</v>
      </c>
    </row>
    <row r="932" spans="1:7" x14ac:dyDescent="0.3">
      <c r="A932" s="1">
        <v>15.5</v>
      </c>
      <c r="B932">
        <v>6.0011849403381303</v>
      </c>
      <c r="C932">
        <v>4.2135419845581099</v>
      </c>
      <c r="D932">
        <v>4.1864929199218803</v>
      </c>
      <c r="E932">
        <v>4.0538229942321804</v>
      </c>
      <c r="F932">
        <v>5.3007669448852504</v>
      </c>
      <c r="G932">
        <v>6.1336030960082999</v>
      </c>
    </row>
    <row r="933" spans="1:7" x14ac:dyDescent="0.3">
      <c r="A933" s="1">
        <v>15.516666666666667</v>
      </c>
      <c r="B933">
        <v>6.0008010864257804</v>
      </c>
      <c r="C933">
        <v>4.2130980491638201</v>
      </c>
      <c r="D933">
        <v>4.1864929199218803</v>
      </c>
      <c r="E933">
        <v>4.0531449317932102</v>
      </c>
      <c r="F933">
        <v>5.2988119125366202</v>
      </c>
      <c r="G933">
        <v>6.1294732093811</v>
      </c>
    </row>
    <row r="934" spans="1:7" x14ac:dyDescent="0.3">
      <c r="A934" s="1">
        <v>15.533333333333333</v>
      </c>
      <c r="B934">
        <v>6.0007200241088903</v>
      </c>
      <c r="C934">
        <v>4.2126531600952104</v>
      </c>
      <c r="D934">
        <v>4.1863508224487296</v>
      </c>
      <c r="E934">
        <v>4.0522742271423304</v>
      </c>
      <c r="F934">
        <v>5.2967600822448704</v>
      </c>
      <c r="G934">
        <v>6.1258921623229998</v>
      </c>
    </row>
    <row r="935" spans="1:7" x14ac:dyDescent="0.3">
      <c r="A935" s="1">
        <v>15.55</v>
      </c>
      <c r="B935">
        <v>6.0001330375671396</v>
      </c>
      <c r="C935">
        <v>4.2122092247009304</v>
      </c>
      <c r="D935">
        <v>4.18589210510254</v>
      </c>
      <c r="E935">
        <v>4.0518279075622603</v>
      </c>
      <c r="F935">
        <v>5.2948460578918501</v>
      </c>
      <c r="G935">
        <v>6.1231198310852104</v>
      </c>
    </row>
    <row r="936" spans="1:7" x14ac:dyDescent="0.3">
      <c r="A936" s="1">
        <v>15.566666666666666</v>
      </c>
      <c r="B936">
        <v>5.9989271163940403</v>
      </c>
      <c r="C936">
        <v>4.2117638587951696</v>
      </c>
      <c r="D936">
        <v>4.1854329109191903</v>
      </c>
      <c r="E936">
        <v>4.05139207839966</v>
      </c>
      <c r="F936">
        <v>5.2930479049682599</v>
      </c>
      <c r="G936">
        <v>6.1204538345336896</v>
      </c>
    </row>
    <row r="937" spans="1:7" x14ac:dyDescent="0.3">
      <c r="A937" s="1">
        <v>15.583333333333334</v>
      </c>
      <c r="B937">
        <v>5.9975910186767596</v>
      </c>
      <c r="C937">
        <v>4.2115130424499503</v>
      </c>
      <c r="D937">
        <v>4.1849741935729998</v>
      </c>
      <c r="E937">
        <v>4.0509548187255904</v>
      </c>
      <c r="F937">
        <v>5.2913298606872603</v>
      </c>
      <c r="G937">
        <v>6.1177639961242702</v>
      </c>
    </row>
    <row r="938" spans="1:7" x14ac:dyDescent="0.3">
      <c r="A938" s="1">
        <v>15.6</v>
      </c>
      <c r="B938">
        <v>5.9962539672851598</v>
      </c>
      <c r="C938">
        <v>4.2110691070556596</v>
      </c>
      <c r="D938">
        <v>4.1844840049743697</v>
      </c>
      <c r="E938">
        <v>4.0507621765136701</v>
      </c>
      <c r="F938">
        <v>5.28954982757568</v>
      </c>
      <c r="G938">
        <v>6.1150140762329102</v>
      </c>
    </row>
    <row r="939" spans="1:7" x14ac:dyDescent="0.3">
      <c r="A939" s="1">
        <v>15.616666666666667</v>
      </c>
      <c r="B939">
        <v>5.9947252273559597</v>
      </c>
      <c r="C939">
        <v>4.2106242179870597</v>
      </c>
      <c r="D939">
        <v>4.1837081909179696</v>
      </c>
      <c r="E939">
        <v>4.0507621765136701</v>
      </c>
      <c r="F939">
        <v>5.2880082130432102</v>
      </c>
      <c r="G939">
        <v>6.1124310493469203</v>
      </c>
    </row>
    <row r="940" spans="1:7" x14ac:dyDescent="0.3">
      <c r="A940" s="1">
        <v>15.633333333333333</v>
      </c>
      <c r="B940">
        <v>5.9929828643798801</v>
      </c>
      <c r="C940">
        <v>4.2101798057556197</v>
      </c>
      <c r="D940">
        <v>4.18324899673462</v>
      </c>
      <c r="E940">
        <v>4.0507621765136701</v>
      </c>
      <c r="F940">
        <v>5.28670310974121</v>
      </c>
      <c r="G940">
        <v>6.1098351478576696</v>
      </c>
    </row>
    <row r="941" spans="1:7" x14ac:dyDescent="0.3">
      <c r="A941" s="1">
        <v>15.65</v>
      </c>
      <c r="B941">
        <v>5.9910888671875</v>
      </c>
      <c r="C941">
        <v>4.2097358703613299</v>
      </c>
      <c r="D941">
        <v>4.1827888488769496</v>
      </c>
      <c r="E941">
        <v>4.0503449440002397</v>
      </c>
      <c r="F941">
        <v>5.2853560447692898</v>
      </c>
      <c r="G941">
        <v>6.1087460517883301</v>
      </c>
    </row>
    <row r="942" spans="1:7" x14ac:dyDescent="0.3">
      <c r="A942" s="1">
        <v>15.666666666666666</v>
      </c>
      <c r="B942">
        <v>5.9883050918579102</v>
      </c>
      <c r="C942">
        <v>4.2093310356140101</v>
      </c>
      <c r="D942">
        <v>4.1823291778564498</v>
      </c>
      <c r="E942">
        <v>4.0499100685119602</v>
      </c>
      <c r="F942">
        <v>5.2843079566955602</v>
      </c>
      <c r="G942">
        <v>6.1078767776489302</v>
      </c>
    </row>
    <row r="943" spans="1:7" x14ac:dyDescent="0.3">
      <c r="A943" s="1">
        <v>15.683333333333334</v>
      </c>
      <c r="B943">
        <v>5.9848389625549299</v>
      </c>
      <c r="C943">
        <v>4.2093310356140101</v>
      </c>
      <c r="D943">
        <v>4.1819000244140598</v>
      </c>
      <c r="E943">
        <v>4.0494737625122097</v>
      </c>
      <c r="F943">
        <v>5.2834930419921902</v>
      </c>
      <c r="G943">
        <v>6.1072010993957502</v>
      </c>
    </row>
    <row r="944" spans="1:7" x14ac:dyDescent="0.3">
      <c r="A944" s="1">
        <v>15.7</v>
      </c>
      <c r="B944">
        <v>5.9809198379516602</v>
      </c>
      <c r="C944">
        <v>4.2093310356140101</v>
      </c>
      <c r="D944">
        <v>4.1819000244140598</v>
      </c>
      <c r="E944">
        <v>4.0490379333496103</v>
      </c>
      <c r="F944">
        <v>5.2822179794311497</v>
      </c>
      <c r="G944">
        <v>6.10601806640625</v>
      </c>
    </row>
    <row r="945" spans="1:7" x14ac:dyDescent="0.3">
      <c r="A945" s="1">
        <v>15.716666666666667</v>
      </c>
      <c r="B945">
        <v>5.9771428108215297</v>
      </c>
      <c r="C945">
        <v>4.2093310356140101</v>
      </c>
      <c r="D945">
        <v>4.1819000244140598</v>
      </c>
      <c r="E945">
        <v>4.0486030578613299</v>
      </c>
      <c r="F945">
        <v>5.2809982299804696</v>
      </c>
      <c r="G945">
        <v>6.1044812202453604</v>
      </c>
    </row>
    <row r="946" spans="1:7" x14ac:dyDescent="0.3">
      <c r="A946" s="1">
        <v>15.733333333333333</v>
      </c>
      <c r="B946">
        <v>5.9734878540039098</v>
      </c>
      <c r="C946">
        <v>4.2093310356140101</v>
      </c>
      <c r="D946">
        <v>4.1819000244140598</v>
      </c>
      <c r="E946">
        <v>4.048583984375</v>
      </c>
      <c r="F946">
        <v>5.2797207832336399</v>
      </c>
      <c r="G946">
        <v>6.1023187637329102</v>
      </c>
    </row>
    <row r="947" spans="1:7" x14ac:dyDescent="0.3">
      <c r="A947" s="1">
        <v>15.75</v>
      </c>
      <c r="B947">
        <v>5.97092580795288</v>
      </c>
      <c r="C947">
        <v>4.2093310356140101</v>
      </c>
      <c r="D947">
        <v>4.1818270683288601</v>
      </c>
      <c r="E947">
        <v>4.048583984375</v>
      </c>
      <c r="F947">
        <v>5.2783532142639196</v>
      </c>
      <c r="G947">
        <v>6.1006097793579102</v>
      </c>
    </row>
    <row r="948" spans="1:7" x14ac:dyDescent="0.3">
      <c r="A948" s="1">
        <v>15.766666666666667</v>
      </c>
      <c r="B948">
        <v>5.9690451622009304</v>
      </c>
      <c r="C948">
        <v>4.2093310356140101</v>
      </c>
      <c r="D948">
        <v>4.1813669204711896</v>
      </c>
      <c r="E948">
        <v>4.048583984375</v>
      </c>
      <c r="F948">
        <v>5.2767448425293004</v>
      </c>
      <c r="G948">
        <v>6.0989851951599103</v>
      </c>
    </row>
    <row r="949" spans="1:7" x14ac:dyDescent="0.3">
      <c r="A949" s="1">
        <v>15.783333333333333</v>
      </c>
      <c r="B949">
        <v>5.9679698944091797</v>
      </c>
      <c r="C949">
        <v>4.2091331481933603</v>
      </c>
      <c r="D949">
        <v>4.1806149482727104</v>
      </c>
      <c r="E949">
        <v>4.048583984375</v>
      </c>
      <c r="F949">
        <v>5.27561378479004</v>
      </c>
      <c r="G949">
        <v>6.0982527732849103</v>
      </c>
    </row>
    <row r="950" spans="1:7" x14ac:dyDescent="0.3">
      <c r="A950" s="1">
        <v>15.8</v>
      </c>
      <c r="B950">
        <v>5.96667385101318</v>
      </c>
      <c r="C950">
        <v>4.2086892127990696</v>
      </c>
      <c r="D950">
        <v>4.1796970367431596</v>
      </c>
      <c r="E950">
        <v>4.048583984375</v>
      </c>
      <c r="F950">
        <v>5.27390384674072</v>
      </c>
      <c r="G950">
        <v>6.0975451469421396</v>
      </c>
    </row>
    <row r="951" spans="1:7" x14ac:dyDescent="0.3">
      <c r="A951" s="1">
        <v>15.816666666666666</v>
      </c>
      <c r="B951">
        <v>5.9649219512939498</v>
      </c>
      <c r="C951">
        <v>4.2082438468933097</v>
      </c>
      <c r="D951">
        <v>4.1787781715393102</v>
      </c>
      <c r="E951">
        <v>4.04815721511841</v>
      </c>
      <c r="F951">
        <v>5.2724862098693803</v>
      </c>
      <c r="G951">
        <v>6.0966739654540998</v>
      </c>
    </row>
    <row r="952" spans="1:7" x14ac:dyDescent="0.3">
      <c r="A952" s="1">
        <v>15.833333333333334</v>
      </c>
      <c r="B952">
        <v>5.9617629051208496</v>
      </c>
      <c r="C952">
        <v>4.2077999114990199</v>
      </c>
      <c r="D952">
        <v>4.1779332160949698</v>
      </c>
      <c r="E952">
        <v>4.0477209091186497</v>
      </c>
      <c r="F952">
        <v>5.2707200050354004</v>
      </c>
      <c r="G952">
        <v>6.0951600074768102</v>
      </c>
    </row>
    <row r="953" spans="1:7" x14ac:dyDescent="0.3">
      <c r="A953" s="1">
        <v>15.85</v>
      </c>
      <c r="B953">
        <v>5.9579820632934597</v>
      </c>
      <c r="C953">
        <v>4.2073550224304199</v>
      </c>
      <c r="D953">
        <v>4.1774740219116202</v>
      </c>
      <c r="E953">
        <v>4.0472850799560502</v>
      </c>
      <c r="F953">
        <v>5.2688541412353498</v>
      </c>
      <c r="G953">
        <v>6.0934581756591797</v>
      </c>
    </row>
    <row r="954" spans="1:7" x14ac:dyDescent="0.3">
      <c r="A954" s="1">
        <v>15.866666666666667</v>
      </c>
      <c r="B954">
        <v>5.9538931846618697</v>
      </c>
      <c r="C954">
        <v>4.2071080207824698</v>
      </c>
      <c r="D954">
        <v>4.17730712890625</v>
      </c>
      <c r="E954">
        <v>4.0468487739562997</v>
      </c>
      <c r="F954">
        <v>5.2667679786682102</v>
      </c>
      <c r="G954">
        <v>6.0919899940490696</v>
      </c>
    </row>
    <row r="955" spans="1:7" x14ac:dyDescent="0.3">
      <c r="A955" s="1">
        <v>15.883333333333333</v>
      </c>
      <c r="B955">
        <v>5.9506940841674796</v>
      </c>
      <c r="C955">
        <v>4.2070298194885298</v>
      </c>
      <c r="D955">
        <v>4.17730712890625</v>
      </c>
      <c r="E955">
        <v>4.0464119911193803</v>
      </c>
      <c r="F955">
        <v>5.2650790214538601</v>
      </c>
      <c r="G955">
        <v>6.08998823165894</v>
      </c>
    </row>
    <row r="956" spans="1:7" x14ac:dyDescent="0.3">
      <c r="A956" s="1">
        <v>15.9</v>
      </c>
      <c r="B956">
        <v>5.9480609893798801</v>
      </c>
      <c r="C956">
        <v>4.2065858840942401</v>
      </c>
      <c r="D956">
        <v>4.17730712890625</v>
      </c>
      <c r="E956">
        <v>4.0464019775390598</v>
      </c>
      <c r="F956">
        <v>5.2632808685302699</v>
      </c>
      <c r="G956">
        <v>6.0881891250610396</v>
      </c>
    </row>
    <row r="957" spans="1:7" x14ac:dyDescent="0.3">
      <c r="A957" s="1">
        <v>15.916666666666666</v>
      </c>
      <c r="B957">
        <v>5.9465670585632298</v>
      </c>
      <c r="C957">
        <v>4.2061419486999503</v>
      </c>
      <c r="D957">
        <v>4.17730712890625</v>
      </c>
      <c r="E957">
        <v>4.0464019775390598</v>
      </c>
      <c r="F957">
        <v>5.26183986663818</v>
      </c>
      <c r="G957">
        <v>6.0876398086547896</v>
      </c>
    </row>
    <row r="958" spans="1:7" x14ac:dyDescent="0.3">
      <c r="A958" s="1">
        <v>15.933333333333334</v>
      </c>
      <c r="B958">
        <v>5.9447798728942898</v>
      </c>
      <c r="C958">
        <v>4.2056989669799796</v>
      </c>
      <c r="D958">
        <v>4.1769928932189897</v>
      </c>
      <c r="E958">
        <v>4.0459671020507804</v>
      </c>
      <c r="F958">
        <v>5.25997018814087</v>
      </c>
      <c r="G958">
        <v>6.0867409706115696</v>
      </c>
    </row>
    <row r="959" spans="1:7" x14ac:dyDescent="0.3">
      <c r="A959" s="1">
        <v>15.95</v>
      </c>
      <c r="B959">
        <v>5.9425520896911603</v>
      </c>
      <c r="C959">
        <v>4.2052550315856898</v>
      </c>
      <c r="D959">
        <v>4.1765332221984899</v>
      </c>
      <c r="E959">
        <v>4.0455307960510298</v>
      </c>
      <c r="F959">
        <v>5.2581229209899902</v>
      </c>
      <c r="G959">
        <v>6.0847301483154297</v>
      </c>
    </row>
    <row r="960" spans="1:7" x14ac:dyDescent="0.3">
      <c r="A960" s="1">
        <v>15.966666666666667</v>
      </c>
      <c r="B960">
        <v>5.9401822090148899</v>
      </c>
      <c r="C960">
        <v>4.2048897743225098</v>
      </c>
      <c r="D960">
        <v>4.1760740280151403</v>
      </c>
      <c r="E960">
        <v>4.0450949668884304</v>
      </c>
      <c r="F960">
        <v>5.2561321258544904</v>
      </c>
      <c r="G960">
        <v>6.0838751792907697</v>
      </c>
    </row>
    <row r="961" spans="1:7" x14ac:dyDescent="0.3">
      <c r="A961" s="1">
        <v>15.983333333333333</v>
      </c>
      <c r="B961">
        <v>5.9380040168762198</v>
      </c>
      <c r="C961">
        <v>4.2047119140625</v>
      </c>
      <c r="D961">
        <v>4.1756129264831499</v>
      </c>
      <c r="E961">
        <v>4.04466009140015</v>
      </c>
      <c r="F961">
        <v>5.2543349266052202</v>
      </c>
      <c r="G961">
        <v>6.0829839706420898</v>
      </c>
    </row>
    <row r="962" spans="1:7" x14ac:dyDescent="0.3">
      <c r="A962" s="1">
        <v>16</v>
      </c>
      <c r="B962">
        <v>5.9353771209716797</v>
      </c>
      <c r="C962">
        <v>4.2042679786682102</v>
      </c>
      <c r="D962">
        <v>4.1751542091369602</v>
      </c>
      <c r="E962">
        <v>4.0442237854003897</v>
      </c>
      <c r="F962">
        <v>5.2522540092468297</v>
      </c>
      <c r="G962">
        <v>6.0812010765075701</v>
      </c>
    </row>
    <row r="963" spans="1:7" x14ac:dyDescent="0.3">
      <c r="A963" s="1">
        <v>16.016666666666666</v>
      </c>
      <c r="B963">
        <v>5.9328370094299299</v>
      </c>
      <c r="C963">
        <v>4.2038230895996103</v>
      </c>
      <c r="D963">
        <v>4.1750068664550799</v>
      </c>
      <c r="E963">
        <v>4.0442237854003897</v>
      </c>
      <c r="F963">
        <v>5.2508511543273899</v>
      </c>
      <c r="G963">
        <v>6.0790162086486799</v>
      </c>
    </row>
    <row r="964" spans="1:7" x14ac:dyDescent="0.3">
      <c r="A964" s="1">
        <v>16.033333333333335</v>
      </c>
      <c r="B964">
        <v>5.9301028251647896</v>
      </c>
      <c r="C964">
        <v>4.2033791542053196</v>
      </c>
      <c r="D964">
        <v>4.1750068664550799</v>
      </c>
      <c r="E964">
        <v>4.0442237854003897</v>
      </c>
      <c r="F964">
        <v>5.2492690086364702</v>
      </c>
      <c r="G964">
        <v>6.07704782485962</v>
      </c>
    </row>
    <row r="965" spans="1:7" x14ac:dyDescent="0.3">
      <c r="A965" s="1">
        <v>16.05</v>
      </c>
      <c r="B965">
        <v>5.9263839721679696</v>
      </c>
      <c r="C965">
        <v>4.2029337882995597</v>
      </c>
      <c r="D965">
        <v>4.1749010086059597</v>
      </c>
      <c r="E965">
        <v>4.0438590049743697</v>
      </c>
      <c r="F965">
        <v>5.2479219436645499</v>
      </c>
      <c r="G965">
        <v>6.0741229057312003</v>
      </c>
    </row>
    <row r="966" spans="1:7" x14ac:dyDescent="0.3">
      <c r="A966" s="1">
        <v>16.066666666666666</v>
      </c>
      <c r="B966">
        <v>5.9228610992431596</v>
      </c>
      <c r="C966">
        <v>4.2026681900024396</v>
      </c>
      <c r="D966">
        <v>4.1744408607482901</v>
      </c>
      <c r="E966">
        <v>4.0434231758117702</v>
      </c>
      <c r="F966">
        <v>5.2461471557617196</v>
      </c>
      <c r="G966">
        <v>6.0712180137634304</v>
      </c>
    </row>
    <row r="967" spans="1:7" x14ac:dyDescent="0.3">
      <c r="A967" s="1">
        <v>16.083333333333332</v>
      </c>
      <c r="B967">
        <v>5.9205470085143999</v>
      </c>
      <c r="C967">
        <v>4.2026681900024396</v>
      </c>
      <c r="D967">
        <v>4.1739821434020996</v>
      </c>
      <c r="E967">
        <v>4.0429878234863299</v>
      </c>
      <c r="F967">
        <v>5.2446479797363299</v>
      </c>
      <c r="G967">
        <v>6.0681200027465803</v>
      </c>
    </row>
    <row r="968" spans="1:7" x14ac:dyDescent="0.3">
      <c r="A968" s="1">
        <v>16.100000000000001</v>
      </c>
      <c r="B968">
        <v>5.91910696029663</v>
      </c>
      <c r="C968">
        <v>4.2026681900024396</v>
      </c>
      <c r="D968">
        <v>4.17352199554443</v>
      </c>
      <c r="E968">
        <v>4.0425519943237296</v>
      </c>
      <c r="F968">
        <v>5.2430500984191903</v>
      </c>
      <c r="G968">
        <v>6.0658149719238299</v>
      </c>
    </row>
    <row r="969" spans="1:7" x14ac:dyDescent="0.3">
      <c r="A969" s="1">
        <v>16.116666666666667</v>
      </c>
      <c r="B969">
        <v>5.9181981086731001</v>
      </c>
      <c r="C969">
        <v>4.2026681900024396</v>
      </c>
      <c r="D969">
        <v>4.1730628013610804</v>
      </c>
      <c r="E969">
        <v>4.0420880317687997</v>
      </c>
      <c r="F969">
        <v>5.2419281005859402</v>
      </c>
      <c r="G969">
        <v>6.0640621185302699</v>
      </c>
    </row>
    <row r="970" spans="1:7" x14ac:dyDescent="0.3">
      <c r="A970" s="1">
        <v>16.133333333333333</v>
      </c>
      <c r="B970">
        <v>5.9174718856811497</v>
      </c>
      <c r="C970">
        <v>4.2024049758911097</v>
      </c>
      <c r="D970">
        <v>4.1725320816040004</v>
      </c>
      <c r="E970">
        <v>4.0415821075439498</v>
      </c>
      <c r="F970">
        <v>5.24057912826538</v>
      </c>
      <c r="G970">
        <v>6.06290483474731</v>
      </c>
    </row>
    <row r="971" spans="1:7" x14ac:dyDescent="0.3">
      <c r="A971" s="1">
        <v>16.149999999999999</v>
      </c>
      <c r="B971">
        <v>5.9153900146484402</v>
      </c>
      <c r="C971">
        <v>4.2019600868225098</v>
      </c>
      <c r="D971">
        <v>4.1720719337463397</v>
      </c>
      <c r="E971">
        <v>4.0411458015441903</v>
      </c>
      <c r="F971">
        <v>5.2396597862243697</v>
      </c>
      <c r="G971">
        <v>6.0618171691894496</v>
      </c>
    </row>
    <row r="972" spans="1:7" x14ac:dyDescent="0.3">
      <c r="A972" s="1">
        <v>16.166666666666668</v>
      </c>
      <c r="B972">
        <v>5.9125099182128897</v>
      </c>
      <c r="C972">
        <v>4.20151615142822</v>
      </c>
      <c r="D972">
        <v>4.17161321640015</v>
      </c>
      <c r="E972">
        <v>4.0407090187072798</v>
      </c>
      <c r="F972">
        <v>5.23850393295288</v>
      </c>
      <c r="G972">
        <v>6.0610280036926296</v>
      </c>
    </row>
    <row r="973" spans="1:7" x14ac:dyDescent="0.3">
      <c r="A973" s="1">
        <v>16.183333333333334</v>
      </c>
      <c r="B973">
        <v>5.9094209671020499</v>
      </c>
      <c r="C973">
        <v>4.20107078552246</v>
      </c>
      <c r="D973">
        <v>4.1711530685424796</v>
      </c>
      <c r="E973">
        <v>4.0402731895446804</v>
      </c>
      <c r="F973">
        <v>5.2375659942626998</v>
      </c>
      <c r="G973">
        <v>6.0604372024536097</v>
      </c>
    </row>
    <row r="974" spans="1:7" x14ac:dyDescent="0.3">
      <c r="A974" s="1">
        <v>16.2</v>
      </c>
      <c r="B974">
        <v>5.9066147804260298</v>
      </c>
      <c r="C974">
        <v>4.2003650665283203</v>
      </c>
      <c r="D974">
        <v>4.17069292068481</v>
      </c>
      <c r="E974">
        <v>4.0398669242858896</v>
      </c>
      <c r="F974">
        <v>5.2362790107727104</v>
      </c>
      <c r="G974">
        <v>6.0597782135009801</v>
      </c>
    </row>
    <row r="975" spans="1:7" x14ac:dyDescent="0.3">
      <c r="A975" s="1">
        <v>16.216666666666665</v>
      </c>
      <c r="B975">
        <v>5.9048528671264604</v>
      </c>
      <c r="C975">
        <v>4.1997389793395996</v>
      </c>
      <c r="D975">
        <v>4.1704120635986301</v>
      </c>
      <c r="E975">
        <v>4.0398669242858896</v>
      </c>
      <c r="F975">
        <v>5.2353820800781303</v>
      </c>
      <c r="G975">
        <v>6.0573229789733896</v>
      </c>
    </row>
    <row r="976" spans="1:7" x14ac:dyDescent="0.3">
      <c r="A976" s="1">
        <v>16.233333333333334</v>
      </c>
      <c r="B976">
        <v>5.9043917655944798</v>
      </c>
      <c r="C976">
        <v>4.1992959976196298</v>
      </c>
      <c r="D976">
        <v>4.1704120635986301</v>
      </c>
      <c r="E976">
        <v>4.0398669242858896</v>
      </c>
      <c r="F976">
        <v>5.2336997985839799</v>
      </c>
      <c r="G976">
        <v>6.0543179512023899</v>
      </c>
    </row>
    <row r="977" spans="1:7" x14ac:dyDescent="0.3">
      <c r="A977" s="1">
        <v>16.25</v>
      </c>
      <c r="B977">
        <v>5.9033632278442401</v>
      </c>
      <c r="C977">
        <v>4.19885206222534</v>
      </c>
      <c r="D977">
        <v>4.1704120635986301</v>
      </c>
      <c r="E977">
        <v>4.0398669242858896</v>
      </c>
      <c r="F977">
        <v>5.2318601608276403</v>
      </c>
      <c r="G977">
        <v>6.0509490966796902</v>
      </c>
    </row>
    <row r="978" spans="1:7" x14ac:dyDescent="0.3">
      <c r="A978" s="1">
        <v>16.266666666666666</v>
      </c>
      <c r="B978">
        <v>5.9021878242492702</v>
      </c>
      <c r="C978">
        <v>4.1984081268310502</v>
      </c>
      <c r="D978">
        <v>4.1703910827636701</v>
      </c>
      <c r="E978">
        <v>4.0398669242858896</v>
      </c>
      <c r="F978">
        <v>5.2300610542297399</v>
      </c>
      <c r="G978">
        <v>6.0449271202087402</v>
      </c>
    </row>
    <row r="979" spans="1:7" x14ac:dyDescent="0.3">
      <c r="A979" s="1">
        <v>16.283333333333335</v>
      </c>
      <c r="B979">
        <v>5.90145015716553</v>
      </c>
      <c r="C979">
        <v>4.1982259750366202</v>
      </c>
      <c r="D979">
        <v>4.1699318885803196</v>
      </c>
      <c r="E979">
        <v>4.0398669242858896</v>
      </c>
      <c r="F979">
        <v>5.2282638549804696</v>
      </c>
      <c r="G979">
        <v>6.0383038520812997</v>
      </c>
    </row>
    <row r="980" spans="1:7" x14ac:dyDescent="0.3">
      <c r="A980" s="1">
        <v>16.3</v>
      </c>
      <c r="B980">
        <v>5.9014601707458496</v>
      </c>
      <c r="C980">
        <v>4.1980290412902797</v>
      </c>
      <c r="D980">
        <v>4.16947317123413</v>
      </c>
      <c r="E980">
        <v>4.0398669242858896</v>
      </c>
      <c r="F980">
        <v>5.2264671325683603</v>
      </c>
      <c r="G980">
        <v>6.0337939262390101</v>
      </c>
    </row>
    <row r="981" spans="1:7" x14ac:dyDescent="0.3">
      <c r="A981" s="1">
        <v>16.316666666666666</v>
      </c>
      <c r="B981">
        <v>5.90126705169678</v>
      </c>
      <c r="C981">
        <v>4.1975841522216797</v>
      </c>
      <c r="D981">
        <v>4.1690139770507804</v>
      </c>
      <c r="E981">
        <v>4.0397629737854004</v>
      </c>
      <c r="F981">
        <v>5.2254538536071804</v>
      </c>
      <c r="G981">
        <v>6.03000783920288</v>
      </c>
    </row>
    <row r="982" spans="1:7" x14ac:dyDescent="0.3">
      <c r="A982" s="1">
        <v>16.333333333333332</v>
      </c>
      <c r="B982">
        <v>5.9008989334106401</v>
      </c>
      <c r="C982">
        <v>4.1973972320556596</v>
      </c>
      <c r="D982">
        <v>4.1685547828674299</v>
      </c>
      <c r="E982">
        <v>4.0393271446228001</v>
      </c>
      <c r="F982">
        <v>5.2245168685913104</v>
      </c>
      <c r="G982">
        <v>6.0253891944885298</v>
      </c>
    </row>
    <row r="983" spans="1:7" x14ac:dyDescent="0.3">
      <c r="A983" s="1">
        <v>16.350000000000001</v>
      </c>
      <c r="B983">
        <v>5.8997611999511701</v>
      </c>
      <c r="C983">
        <v>4.19708299636841</v>
      </c>
      <c r="D983">
        <v>4.1679282188415501</v>
      </c>
      <c r="E983">
        <v>4.0388908386230504</v>
      </c>
      <c r="F983">
        <v>5.2233920097351101</v>
      </c>
      <c r="G983">
        <v>6.0221061706543004</v>
      </c>
    </row>
    <row r="984" spans="1:7" x14ac:dyDescent="0.3">
      <c r="A984" s="1">
        <v>16.366666666666667</v>
      </c>
      <c r="B984">
        <v>5.8973898887634304</v>
      </c>
      <c r="C984">
        <v>4.1966390609741202</v>
      </c>
      <c r="D984">
        <v>4.1674690246581996</v>
      </c>
      <c r="E984">
        <v>4.0384559631347701</v>
      </c>
      <c r="F984">
        <v>5.2224020957946804</v>
      </c>
      <c r="G984">
        <v>6.01916599273682</v>
      </c>
    </row>
    <row r="985" spans="1:7" x14ac:dyDescent="0.3">
      <c r="A985" s="1">
        <v>16.383333333333333</v>
      </c>
      <c r="B985">
        <v>5.8934187889099103</v>
      </c>
      <c r="C985">
        <v>4.1963920593261701</v>
      </c>
      <c r="D985">
        <v>4.1670088768005398</v>
      </c>
      <c r="E985">
        <v>4.0380201339721697</v>
      </c>
      <c r="F985">
        <v>5.2210540771484402</v>
      </c>
      <c r="G985">
        <v>6.0152239799499503</v>
      </c>
    </row>
    <row r="986" spans="1:7" x14ac:dyDescent="0.3">
      <c r="A986" s="1">
        <v>16.399999999999999</v>
      </c>
      <c r="B986">
        <v>5.8890447616577104</v>
      </c>
      <c r="C986">
        <v>4.1963920593261701</v>
      </c>
      <c r="D986">
        <v>4.1665492057800302</v>
      </c>
      <c r="E986">
        <v>4.0376877784729004</v>
      </c>
      <c r="F986">
        <v>5.2196240425109899</v>
      </c>
      <c r="G986">
        <v>6.0103688240051296</v>
      </c>
    </row>
    <row r="987" spans="1:7" x14ac:dyDescent="0.3">
      <c r="A987" s="1">
        <v>16.416666666666668</v>
      </c>
      <c r="B987">
        <v>5.8856611251831099</v>
      </c>
      <c r="C987">
        <v>4.1961350440979004</v>
      </c>
      <c r="D987">
        <v>4.1660890579223597</v>
      </c>
      <c r="E987">
        <v>4.0376877784729004</v>
      </c>
      <c r="F987">
        <v>5.2182350158691397</v>
      </c>
      <c r="G987">
        <v>6.0059628486633301</v>
      </c>
    </row>
    <row r="988" spans="1:7" x14ac:dyDescent="0.3">
      <c r="A988" s="1">
        <v>16.433333333333334</v>
      </c>
      <c r="B988">
        <v>5.8836698532104501</v>
      </c>
      <c r="C988">
        <v>4.1958560943603498</v>
      </c>
      <c r="D988">
        <v>4.1658182144165004</v>
      </c>
      <c r="E988">
        <v>4.0376877784729004</v>
      </c>
      <c r="F988">
        <v>5.2169370651245099</v>
      </c>
      <c r="G988">
        <v>6.0021181106567401</v>
      </c>
    </row>
    <row r="989" spans="1:7" x14ac:dyDescent="0.3">
      <c r="A989" s="1">
        <v>16.45</v>
      </c>
      <c r="B989">
        <v>5.8817338943481401</v>
      </c>
      <c r="C989">
        <v>4.1958560943603498</v>
      </c>
      <c r="D989">
        <v>4.1658182144165004</v>
      </c>
      <c r="E989">
        <v>4.0375261306762704</v>
      </c>
      <c r="F989">
        <v>5.2153339385986301</v>
      </c>
      <c r="G989">
        <v>5.9984641075134304</v>
      </c>
    </row>
    <row r="990" spans="1:7" x14ac:dyDescent="0.3">
      <c r="A990" s="1">
        <v>16.466666666666665</v>
      </c>
      <c r="B990">
        <v>5.8791542053222701</v>
      </c>
      <c r="C990">
        <v>4.1958560943603498</v>
      </c>
      <c r="D990">
        <v>4.1658182144165004</v>
      </c>
      <c r="E990">
        <v>4.0375070571899396</v>
      </c>
      <c r="F990">
        <v>5.2138252258300799</v>
      </c>
      <c r="G990">
        <v>5.9954018592834499</v>
      </c>
    </row>
    <row r="991" spans="1:7" x14ac:dyDescent="0.3">
      <c r="A991" s="1">
        <v>16.483333333333334</v>
      </c>
      <c r="B991">
        <v>5.8763689994812003</v>
      </c>
      <c r="C991">
        <v>4.1955471038818404</v>
      </c>
      <c r="D991">
        <v>4.1658182144165004</v>
      </c>
      <c r="E991">
        <v>4.0375070571899396</v>
      </c>
      <c r="F991">
        <v>5.2120208740234402</v>
      </c>
      <c r="G991">
        <v>5.9932990074157697</v>
      </c>
    </row>
    <row r="992" spans="1:7" x14ac:dyDescent="0.3">
      <c r="A992" s="1">
        <v>16.5</v>
      </c>
      <c r="B992">
        <v>5.8730931282043501</v>
      </c>
      <c r="C992">
        <v>4.1951031684875497</v>
      </c>
      <c r="D992">
        <v>4.1658182144165004</v>
      </c>
      <c r="E992">
        <v>4.0370888710021999</v>
      </c>
      <c r="F992">
        <v>5.2101120948791504</v>
      </c>
      <c r="G992">
        <v>5.9918627738952601</v>
      </c>
    </row>
    <row r="993" spans="1:7" x14ac:dyDescent="0.3">
      <c r="A993" s="1">
        <v>16.516666666666666</v>
      </c>
      <c r="B993">
        <v>5.8689007759094203</v>
      </c>
      <c r="C993">
        <v>4.1948080062866202</v>
      </c>
      <c r="D993">
        <v>4.1658182144165004</v>
      </c>
      <c r="E993">
        <v>4.0366539955139196</v>
      </c>
      <c r="F993">
        <v>5.2080850601196298</v>
      </c>
      <c r="G993">
        <v>5.9905490875244096</v>
      </c>
    </row>
    <row r="994" spans="1:7" x14ac:dyDescent="0.3">
      <c r="A994" s="1">
        <v>16.533333333333335</v>
      </c>
      <c r="B994">
        <v>5.8646440505981401</v>
      </c>
      <c r="C994">
        <v>4.1943640708923304</v>
      </c>
      <c r="D994">
        <v>4.1658182144165004</v>
      </c>
      <c r="E994">
        <v>4.0363798141479501</v>
      </c>
      <c r="F994">
        <v>5.2066349983215297</v>
      </c>
      <c r="G994">
        <v>5.9888148307800302</v>
      </c>
    </row>
    <row r="995" spans="1:7" x14ac:dyDescent="0.3">
      <c r="A995" s="1">
        <v>16.55</v>
      </c>
      <c r="B995">
        <v>5.8612918853759801</v>
      </c>
      <c r="C995">
        <v>4.1939210891723597</v>
      </c>
      <c r="D995">
        <v>4.1657857894897496</v>
      </c>
      <c r="E995">
        <v>4.0359630584716797</v>
      </c>
      <c r="F995">
        <v>5.2050600051879901</v>
      </c>
      <c r="G995">
        <v>5.9867868423461896</v>
      </c>
    </row>
    <row r="996" spans="1:7" x14ac:dyDescent="0.3">
      <c r="A996" s="1">
        <v>16.566666666666666</v>
      </c>
      <c r="B996">
        <v>5.8590149879455602</v>
      </c>
      <c r="C996">
        <v>4.19378614425659</v>
      </c>
      <c r="D996">
        <v>4.1653270721435502</v>
      </c>
      <c r="E996">
        <v>4.0355272293090803</v>
      </c>
      <c r="F996">
        <v>5.2034249305725098</v>
      </c>
      <c r="G996">
        <v>5.9840869903564498</v>
      </c>
    </row>
    <row r="997" spans="1:7" x14ac:dyDescent="0.3">
      <c r="A997" s="1">
        <v>16.583333333333332</v>
      </c>
      <c r="B997">
        <v>5.8572721481323198</v>
      </c>
      <c r="C997">
        <v>4.1936268806457502</v>
      </c>
      <c r="D997">
        <v>4.1648669242858896</v>
      </c>
      <c r="E997">
        <v>4.0355081558227504</v>
      </c>
      <c r="F997">
        <v>5.2017908096313503</v>
      </c>
      <c r="G997">
        <v>5.9820051193237296</v>
      </c>
    </row>
    <row r="998" spans="1:7" x14ac:dyDescent="0.3">
      <c r="A998" s="1">
        <v>16.600000000000001</v>
      </c>
      <c r="B998">
        <v>5.8561282157897896</v>
      </c>
      <c r="C998">
        <v>4.1931819915771502</v>
      </c>
      <c r="D998">
        <v>4.16414594650269</v>
      </c>
      <c r="E998">
        <v>4.0355081558227504</v>
      </c>
      <c r="F998">
        <v>5.2001380920410201</v>
      </c>
      <c r="G998">
        <v>5.9804382324218803</v>
      </c>
    </row>
    <row r="999" spans="1:7" x14ac:dyDescent="0.3">
      <c r="A999" s="1">
        <v>16.616666666666667</v>
      </c>
      <c r="B999">
        <v>5.8558411598205602</v>
      </c>
      <c r="C999">
        <v>4.1927380561828604</v>
      </c>
      <c r="D999">
        <v>4.1632280349731401</v>
      </c>
      <c r="E999">
        <v>4.0351810455322301</v>
      </c>
      <c r="F999">
        <v>5.19834184646606</v>
      </c>
      <c r="G999">
        <v>5.9785499572753897</v>
      </c>
    </row>
    <row r="1000" spans="1:7" x14ac:dyDescent="0.3">
      <c r="A1000" s="1">
        <v>16.633333333333333</v>
      </c>
      <c r="B1000">
        <v>5.8564891815185502</v>
      </c>
      <c r="C1000">
        <v>4.1922931671142596</v>
      </c>
      <c r="D1000">
        <v>4.1623401641845703</v>
      </c>
      <c r="E1000">
        <v>4.0347437858581499</v>
      </c>
      <c r="F1000">
        <v>5.1966180801391602</v>
      </c>
      <c r="G1000">
        <v>5.9773521423339799</v>
      </c>
    </row>
    <row r="1001" spans="1:7" x14ac:dyDescent="0.3">
      <c r="A1001" s="1">
        <v>16.649999999999999</v>
      </c>
      <c r="B1001">
        <v>5.8569841384887704</v>
      </c>
      <c r="C1001">
        <v>4.1918492317199698</v>
      </c>
      <c r="D1001">
        <v>4.1618809700012198</v>
      </c>
      <c r="E1001">
        <v>4.0343079566955602</v>
      </c>
      <c r="F1001">
        <v>5.1951990127563503</v>
      </c>
      <c r="G1001">
        <v>5.9770250320434597</v>
      </c>
    </row>
    <row r="1002" spans="1:7" x14ac:dyDescent="0.3">
      <c r="A1002" s="1">
        <v>16.666666666666668</v>
      </c>
      <c r="B1002">
        <v>5.8574299812316903</v>
      </c>
      <c r="C1002">
        <v>4.1915631294250497</v>
      </c>
      <c r="D1002">
        <v>4.1614217758178702</v>
      </c>
      <c r="E1002">
        <v>4.0338721275329599</v>
      </c>
      <c r="F1002">
        <v>5.1939430236816397</v>
      </c>
      <c r="G1002">
        <v>5.97658014297485</v>
      </c>
    </row>
    <row r="1003" spans="1:7" x14ac:dyDescent="0.3">
      <c r="A1003" s="1">
        <v>16.683333333333334</v>
      </c>
      <c r="B1003">
        <v>5.8578548431396502</v>
      </c>
      <c r="C1003">
        <v>4.1915631294250497</v>
      </c>
      <c r="D1003">
        <v>4.1612238883972203</v>
      </c>
      <c r="E1003">
        <v>4.0334348678588903</v>
      </c>
      <c r="F1003">
        <v>5.1929011344909703</v>
      </c>
      <c r="G1003">
        <v>5.9762978553771999</v>
      </c>
    </row>
    <row r="1004" spans="1:7" x14ac:dyDescent="0.3">
      <c r="A1004" s="1">
        <v>16.7</v>
      </c>
      <c r="B1004">
        <v>5.8574991226196298</v>
      </c>
      <c r="C1004">
        <v>4.1915631294250497</v>
      </c>
      <c r="D1004">
        <v>4.1612238883972203</v>
      </c>
      <c r="E1004">
        <v>4.0333271026611301</v>
      </c>
      <c r="F1004">
        <v>5.1917462348937997</v>
      </c>
      <c r="G1004">
        <v>5.9763040542602504</v>
      </c>
    </row>
    <row r="1005" spans="1:7" x14ac:dyDescent="0.3">
      <c r="A1005" s="1">
        <v>16.716666666666665</v>
      </c>
      <c r="B1005">
        <v>5.8557271957397496</v>
      </c>
      <c r="C1005">
        <v>4.1915631294250497</v>
      </c>
      <c r="D1005">
        <v>4.1612238883972203</v>
      </c>
      <c r="E1005">
        <v>4.0333271026611301</v>
      </c>
      <c r="F1005">
        <v>5.1904711723327601</v>
      </c>
      <c r="G1005">
        <v>5.9757242202758798</v>
      </c>
    </row>
    <row r="1006" spans="1:7" x14ac:dyDescent="0.3">
      <c r="A1006" s="1">
        <v>16.733333333333334</v>
      </c>
      <c r="B1006">
        <v>5.8532309532165501</v>
      </c>
      <c r="C1006">
        <v>4.1912779808044398</v>
      </c>
      <c r="D1006">
        <v>4.1612238883972203</v>
      </c>
      <c r="E1006">
        <v>4.0333271026611301</v>
      </c>
      <c r="F1006">
        <v>5.1890020370483398</v>
      </c>
      <c r="G1006">
        <v>5.9746971130371103</v>
      </c>
    </row>
    <row r="1007" spans="1:7" x14ac:dyDescent="0.3">
      <c r="A1007" s="1">
        <v>16.75</v>
      </c>
      <c r="B1007">
        <v>5.8506288528442401</v>
      </c>
      <c r="C1007">
        <v>4.1908340454101598</v>
      </c>
      <c r="D1007">
        <v>4.1612238883972203</v>
      </c>
      <c r="E1007">
        <v>4.0333271026611301</v>
      </c>
      <c r="F1007">
        <v>5.1874198913574201</v>
      </c>
      <c r="G1007">
        <v>5.9732041358947798</v>
      </c>
    </row>
    <row r="1008" spans="1:7" x14ac:dyDescent="0.3">
      <c r="A1008" s="1">
        <v>16.766666666666666</v>
      </c>
      <c r="B1008">
        <v>5.8486390113830602</v>
      </c>
      <c r="C1008">
        <v>4.19039011001587</v>
      </c>
      <c r="D1008">
        <v>4.1612238883972203</v>
      </c>
      <c r="E1008">
        <v>4.0330071449279803</v>
      </c>
      <c r="F1008">
        <v>5.1856250762939498</v>
      </c>
      <c r="G1008">
        <v>5.9716048240661603</v>
      </c>
    </row>
    <row r="1009" spans="1:7" x14ac:dyDescent="0.3">
      <c r="A1009" s="1">
        <v>16.783333333333335</v>
      </c>
      <c r="B1009">
        <v>5.8481040000915501</v>
      </c>
      <c r="C1009">
        <v>4.1899471282959002</v>
      </c>
      <c r="D1009">
        <v>4.1612238883972203</v>
      </c>
      <c r="E1009">
        <v>4.03257083892822</v>
      </c>
      <c r="F1009">
        <v>5.1839241981506303</v>
      </c>
      <c r="G1009">
        <v>5.9705448150634801</v>
      </c>
    </row>
    <row r="1010" spans="1:7" x14ac:dyDescent="0.3">
      <c r="A1010" s="1">
        <v>16.8</v>
      </c>
      <c r="B1010">
        <v>5.8485989570617702</v>
      </c>
      <c r="C1010">
        <v>4.1895031929016104</v>
      </c>
      <c r="D1010">
        <v>4.1609630584716797</v>
      </c>
      <c r="E1010">
        <v>4.0321359634399396</v>
      </c>
      <c r="F1010">
        <v>5.18237209320068</v>
      </c>
      <c r="G1010">
        <v>5.9699020385742196</v>
      </c>
    </row>
    <row r="1011" spans="1:7" x14ac:dyDescent="0.3">
      <c r="A1011" s="1">
        <v>16.816666666666666</v>
      </c>
      <c r="B1011">
        <v>5.8495922088623002</v>
      </c>
      <c r="C1011">
        <v>4.1893448829650897</v>
      </c>
      <c r="D1011">
        <v>4.1605029106140101</v>
      </c>
      <c r="E1011">
        <v>4.0317001342773402</v>
      </c>
      <c r="F1011">
        <v>5.1811461448669398</v>
      </c>
      <c r="G1011">
        <v>5.9694080352783203</v>
      </c>
    </row>
    <row r="1012" spans="1:7" x14ac:dyDescent="0.3">
      <c r="A1012" s="1">
        <v>16.833333333333332</v>
      </c>
      <c r="B1012">
        <v>5.84974908828735</v>
      </c>
      <c r="C1012">
        <v>4.1893448829650897</v>
      </c>
      <c r="D1012">
        <v>4.1600427627563503</v>
      </c>
      <c r="E1012">
        <v>4.0312647819518999</v>
      </c>
      <c r="F1012">
        <v>5.1801037788391104</v>
      </c>
      <c r="G1012">
        <v>5.9681310653686497</v>
      </c>
    </row>
    <row r="1013" spans="1:7" x14ac:dyDescent="0.3">
      <c r="A1013" s="1">
        <v>16.850000000000001</v>
      </c>
      <c r="B1013">
        <v>5.8486189842224103</v>
      </c>
      <c r="C1013">
        <v>4.1893448829650897</v>
      </c>
      <c r="D1013">
        <v>4.1595830917358398</v>
      </c>
      <c r="E1013">
        <v>4.0311479568481401</v>
      </c>
      <c r="F1013">
        <v>5.17905616760254</v>
      </c>
      <c r="G1013">
        <v>5.9658541679382298</v>
      </c>
    </row>
    <row r="1014" spans="1:7" x14ac:dyDescent="0.3">
      <c r="A1014" s="1">
        <v>16.866666666666667</v>
      </c>
      <c r="B1014">
        <v>5.8458662033081099</v>
      </c>
      <c r="C1014">
        <v>4.1892762184143102</v>
      </c>
      <c r="D1014">
        <v>4.1591229438781703</v>
      </c>
      <c r="E1014">
        <v>4.0311479568481401</v>
      </c>
      <c r="F1014">
        <v>5.17806196212769</v>
      </c>
      <c r="G1014">
        <v>5.9628000259399396</v>
      </c>
    </row>
    <row r="1015" spans="1:7" x14ac:dyDescent="0.3">
      <c r="A1015" s="1">
        <v>16.883333333333333</v>
      </c>
      <c r="B1015">
        <v>5.8424057960510298</v>
      </c>
      <c r="C1015">
        <v>4.1888298988342303</v>
      </c>
      <c r="D1015">
        <v>4.1589250564575204</v>
      </c>
      <c r="E1015">
        <v>4.0311479568481401</v>
      </c>
      <c r="F1015">
        <v>5.1767148971557599</v>
      </c>
      <c r="G1015">
        <v>5.9583911895751998</v>
      </c>
    </row>
    <row r="1016" spans="1:7" x14ac:dyDescent="0.3">
      <c r="A1016" s="1">
        <v>16.899999999999999</v>
      </c>
      <c r="B1016">
        <v>5.83856296539307</v>
      </c>
      <c r="C1016">
        <v>4.1883850097656303</v>
      </c>
      <c r="D1016">
        <v>4.15856981277466</v>
      </c>
      <c r="E1016">
        <v>4.0311479568481401</v>
      </c>
      <c r="F1016">
        <v>5.1752672195434597</v>
      </c>
      <c r="G1016">
        <v>5.9529399871826199</v>
      </c>
    </row>
    <row r="1017" spans="1:7" x14ac:dyDescent="0.3">
      <c r="A1017" s="1">
        <v>16.916666666666668</v>
      </c>
      <c r="B1017">
        <v>5.8353700637817401</v>
      </c>
      <c r="C1017">
        <v>4.1878700256347701</v>
      </c>
      <c r="D1017">
        <v>4.1581120491027797</v>
      </c>
      <c r="E1017">
        <v>4.0311479568481401</v>
      </c>
      <c r="F1017">
        <v>5.1735210418701199</v>
      </c>
      <c r="G1017">
        <v>5.9481477737426802</v>
      </c>
    </row>
    <row r="1018" spans="1:7" x14ac:dyDescent="0.3">
      <c r="A1018" s="1">
        <v>16.933333333333334</v>
      </c>
      <c r="B1018">
        <v>5.83197021484375</v>
      </c>
      <c r="C1018">
        <v>4.1872282028198198</v>
      </c>
      <c r="D1018">
        <v>4.1576519012451199</v>
      </c>
      <c r="E1018">
        <v>4.0311479568481401</v>
      </c>
      <c r="F1018">
        <v>5.1717729568481401</v>
      </c>
      <c r="G1018">
        <v>5.9448738098144496</v>
      </c>
    </row>
    <row r="1019" spans="1:7" x14ac:dyDescent="0.3">
      <c r="A1019" s="1">
        <v>16.95</v>
      </c>
      <c r="B1019">
        <v>5.8286890983581499</v>
      </c>
      <c r="C1019">
        <v>4.1866397857665998</v>
      </c>
      <c r="D1019">
        <v>4.1571941375732404</v>
      </c>
      <c r="E1019">
        <v>4.0311479568481401</v>
      </c>
      <c r="F1019">
        <v>5.16978216171265</v>
      </c>
      <c r="G1019">
        <v>5.9424018859863299</v>
      </c>
    </row>
    <row r="1020" spans="1:7" x14ac:dyDescent="0.3">
      <c r="A1020" s="1">
        <v>16.966666666666665</v>
      </c>
      <c r="B1020">
        <v>5.8251309394836399</v>
      </c>
      <c r="C1020">
        <v>4.18619680404663</v>
      </c>
      <c r="D1020">
        <v>4.1567339897155797</v>
      </c>
      <c r="E1020">
        <v>4.03098392486572</v>
      </c>
      <c r="F1020">
        <v>5.1683220863342303</v>
      </c>
      <c r="G1020">
        <v>5.9410281181335396</v>
      </c>
    </row>
    <row r="1021" spans="1:7" x14ac:dyDescent="0.3">
      <c r="A1021" s="1">
        <v>16.983333333333334</v>
      </c>
      <c r="B1021">
        <v>5.8217902183532697</v>
      </c>
      <c r="C1021">
        <v>4.1857528686523402</v>
      </c>
      <c r="D1021">
        <v>4.1566300392150897</v>
      </c>
      <c r="E1021">
        <v>4.0305490493774396</v>
      </c>
      <c r="F1021">
        <v>5.1666259765625</v>
      </c>
      <c r="G1021">
        <v>5.9407448768615696</v>
      </c>
    </row>
    <row r="1022" spans="1:7" x14ac:dyDescent="0.3">
      <c r="A1022" s="1">
        <v>17</v>
      </c>
      <c r="B1022">
        <v>5.8182921409606898</v>
      </c>
      <c r="C1022">
        <v>4.1853799819946298</v>
      </c>
      <c r="D1022">
        <v>4.1566300392150897</v>
      </c>
      <c r="E1022">
        <v>4.0301141738891602</v>
      </c>
      <c r="F1022">
        <v>5.1653928756713903</v>
      </c>
      <c r="G1022">
        <v>5.9411802291870099</v>
      </c>
    </row>
    <row r="1023" spans="1:7" x14ac:dyDescent="0.3">
      <c r="A1023" s="1">
        <v>17.016666666666666</v>
      </c>
      <c r="B1023">
        <v>5.8151531219482404</v>
      </c>
      <c r="C1023">
        <v>4.1851329803466797</v>
      </c>
      <c r="D1023">
        <v>4.1566300392150897</v>
      </c>
      <c r="E1023">
        <v>4.0296778678893999</v>
      </c>
      <c r="F1023">
        <v>5.16369676589966</v>
      </c>
      <c r="G1023">
        <v>5.9412608146667498</v>
      </c>
    </row>
    <row r="1024" spans="1:7" x14ac:dyDescent="0.3">
      <c r="A1024" s="1">
        <v>17.033333333333335</v>
      </c>
      <c r="B1024">
        <v>5.8131980895996103</v>
      </c>
      <c r="C1024">
        <v>4.1849012374877903</v>
      </c>
      <c r="D1024">
        <v>4.1566300392150897</v>
      </c>
      <c r="E1024">
        <v>4.0292429924011204</v>
      </c>
      <c r="F1024">
        <v>5.1621971130371103</v>
      </c>
      <c r="G1024">
        <v>5.9418320655822798</v>
      </c>
    </row>
    <row r="1025" spans="1:7" x14ac:dyDescent="0.3">
      <c r="A1025" s="1">
        <v>17.05</v>
      </c>
      <c r="B1025">
        <v>5.8124837875366202</v>
      </c>
      <c r="C1025">
        <v>4.1848177909851101</v>
      </c>
      <c r="D1025">
        <v>4.1566300392150897</v>
      </c>
      <c r="E1025">
        <v>4.0289711952209499</v>
      </c>
      <c r="F1025">
        <v>5.1603488922119096</v>
      </c>
      <c r="G1025">
        <v>5.9427208900451696</v>
      </c>
    </row>
    <row r="1026" spans="1:7" x14ac:dyDescent="0.3">
      <c r="A1026" s="1">
        <v>17.066666666666666</v>
      </c>
      <c r="B1026">
        <v>5.81207323074341</v>
      </c>
      <c r="C1026">
        <v>4.1846008300781303</v>
      </c>
      <c r="D1026">
        <v>4.1566300392150897</v>
      </c>
      <c r="E1026">
        <v>4.0289711952209499</v>
      </c>
      <c r="F1026">
        <v>5.1585521697998002</v>
      </c>
      <c r="G1026">
        <v>5.9436101913452104</v>
      </c>
    </row>
    <row r="1027" spans="1:7" x14ac:dyDescent="0.3">
      <c r="A1027" s="1">
        <v>17.083333333333332</v>
      </c>
      <c r="B1027">
        <v>5.8111767768859899</v>
      </c>
      <c r="C1027">
        <v>4.1845197677612296</v>
      </c>
      <c r="D1027">
        <v>4.15631198883057</v>
      </c>
      <c r="E1027">
        <v>4.0289711952209499</v>
      </c>
      <c r="F1027">
        <v>5.1564259529113796</v>
      </c>
      <c r="G1027">
        <v>5.9436888694763201</v>
      </c>
    </row>
    <row r="1028" spans="1:7" x14ac:dyDescent="0.3">
      <c r="A1028" s="1">
        <v>17.100000000000001</v>
      </c>
      <c r="B1028">
        <v>5.8105587959289604</v>
      </c>
      <c r="C1028">
        <v>4.1840748786926296</v>
      </c>
      <c r="D1028">
        <v>4.1558518409729004</v>
      </c>
      <c r="E1028">
        <v>4.0289711952209499</v>
      </c>
      <c r="F1028">
        <v>5.1550779342651403</v>
      </c>
      <c r="G1028">
        <v>5.94240522384644</v>
      </c>
    </row>
    <row r="1029" spans="1:7" x14ac:dyDescent="0.3">
      <c r="A1029" s="1">
        <v>17.116666666666667</v>
      </c>
      <c r="B1029">
        <v>5.8091411590576199</v>
      </c>
      <c r="C1029">
        <v>4.1838331222534197</v>
      </c>
      <c r="D1029">
        <v>4.1553921699523899</v>
      </c>
      <c r="E1029">
        <v>4.0289711952209499</v>
      </c>
      <c r="F1029">
        <v>5.1536798477172896</v>
      </c>
      <c r="G1029">
        <v>5.9406862258911097</v>
      </c>
    </row>
    <row r="1030" spans="1:7" x14ac:dyDescent="0.3">
      <c r="A1030" s="1">
        <v>17.133333333333333</v>
      </c>
      <c r="B1030">
        <v>5.8070330619812003</v>
      </c>
      <c r="C1030">
        <v>4.1835498809814498</v>
      </c>
      <c r="D1030">
        <v>4.1549320220947301</v>
      </c>
      <c r="E1030">
        <v>4.0289711952209499</v>
      </c>
      <c r="F1030">
        <v>5.1523971557617196</v>
      </c>
      <c r="G1030">
        <v>5.9389071464538601</v>
      </c>
    </row>
    <row r="1031" spans="1:7" x14ac:dyDescent="0.3">
      <c r="A1031" s="1">
        <v>17.149999999999999</v>
      </c>
      <c r="B1031">
        <v>5.8049941062927202</v>
      </c>
      <c r="C1031">
        <v>4.1833229064941397</v>
      </c>
      <c r="D1031">
        <v>4.1544718742370597</v>
      </c>
      <c r="E1031">
        <v>4.0286049842834499</v>
      </c>
      <c r="F1031">
        <v>5.1510500907897896</v>
      </c>
      <c r="G1031">
        <v>5.9371280670165998</v>
      </c>
    </row>
    <row r="1032" spans="1:7" x14ac:dyDescent="0.3">
      <c r="A1032" s="1">
        <v>17.166666666666668</v>
      </c>
      <c r="B1032">
        <v>5.8038911819457999</v>
      </c>
      <c r="C1032">
        <v>4.1829600334167498</v>
      </c>
      <c r="D1032">
        <v>4.1543288230895996</v>
      </c>
      <c r="E1032">
        <v>4.0281691551208496</v>
      </c>
      <c r="F1032">
        <v>5.14981985092163</v>
      </c>
      <c r="G1032">
        <v>5.9357228279113796</v>
      </c>
    </row>
    <row r="1033" spans="1:7" x14ac:dyDescent="0.3">
      <c r="A1033" s="1">
        <v>17.183333333333334</v>
      </c>
      <c r="B1033">
        <v>5.8027710914611799</v>
      </c>
      <c r="C1033">
        <v>4.1829600334167498</v>
      </c>
      <c r="D1033">
        <v>4.1539621353149396</v>
      </c>
      <c r="E1033">
        <v>4.0277338027954102</v>
      </c>
      <c r="F1033">
        <v>5.1484718322753897</v>
      </c>
      <c r="G1033">
        <v>5.9356718063354501</v>
      </c>
    </row>
    <row r="1034" spans="1:7" x14ac:dyDescent="0.3">
      <c r="A1034" s="1">
        <v>17.2</v>
      </c>
      <c r="B1034">
        <v>5.8019309043884304</v>
      </c>
      <c r="C1034">
        <v>4.18275690078735</v>
      </c>
      <c r="D1034">
        <v>4.15350294113159</v>
      </c>
      <c r="E1034">
        <v>4.0272979736328098</v>
      </c>
      <c r="F1034">
        <v>5.1469788551330602</v>
      </c>
      <c r="G1034">
        <v>5.9352879524231001</v>
      </c>
    </row>
    <row r="1035" spans="1:7" x14ac:dyDescent="0.3">
      <c r="A1035" s="1">
        <v>17.216666666666665</v>
      </c>
      <c r="B1035">
        <v>5.8009591102600098</v>
      </c>
      <c r="C1035">
        <v>4.1826372146606401</v>
      </c>
      <c r="D1035">
        <v>4.1530442237854004</v>
      </c>
      <c r="E1035">
        <v>4.0268621444702104</v>
      </c>
      <c r="F1035">
        <v>5.1457200050354004</v>
      </c>
      <c r="G1035">
        <v>5.9348549842834499</v>
      </c>
    </row>
    <row r="1036" spans="1:7" x14ac:dyDescent="0.3">
      <c r="A1036" s="1">
        <v>17.233333333333334</v>
      </c>
      <c r="B1036">
        <v>5.7996230125427202</v>
      </c>
      <c r="C1036">
        <v>4.1821928024292001</v>
      </c>
      <c r="D1036">
        <v>4.1525850296020499</v>
      </c>
      <c r="E1036">
        <v>4.0267930030822798</v>
      </c>
      <c r="F1036">
        <v>5.1443719863891602</v>
      </c>
      <c r="G1036">
        <v>5.9351887702941903</v>
      </c>
    </row>
    <row r="1037" spans="1:7" x14ac:dyDescent="0.3">
      <c r="A1037" s="1">
        <v>17.25</v>
      </c>
      <c r="B1037">
        <v>5.7982850074768102</v>
      </c>
      <c r="C1037">
        <v>4.1817488670349103</v>
      </c>
      <c r="D1037">
        <v>4.1521258354187003</v>
      </c>
      <c r="E1037">
        <v>4.0267930030822798</v>
      </c>
      <c r="F1037">
        <v>5.1431832313537598</v>
      </c>
      <c r="G1037">
        <v>5.9355611801147496</v>
      </c>
    </row>
    <row r="1038" spans="1:7" x14ac:dyDescent="0.3">
      <c r="A1038" s="1">
        <v>17.266666666666666</v>
      </c>
      <c r="B1038">
        <v>5.7972288131713903</v>
      </c>
      <c r="C1038">
        <v>4.1813049316406303</v>
      </c>
      <c r="D1038">
        <v>4.1520338058471697</v>
      </c>
      <c r="E1038">
        <v>4.0267930030822798</v>
      </c>
      <c r="F1038">
        <v>5.14145708084106</v>
      </c>
      <c r="G1038">
        <v>5.9355611801147496</v>
      </c>
    </row>
    <row r="1039" spans="1:7" x14ac:dyDescent="0.3">
      <c r="A1039" s="1">
        <v>17.283333333333335</v>
      </c>
      <c r="B1039">
        <v>5.7960848808288601</v>
      </c>
      <c r="C1039">
        <v>4.1808619499206499</v>
      </c>
      <c r="D1039">
        <v>4.1520338058471697</v>
      </c>
      <c r="E1039">
        <v>4.0264658927917498</v>
      </c>
      <c r="F1039">
        <v>5.1400098800659197</v>
      </c>
      <c r="G1039">
        <v>5.9360327720642099</v>
      </c>
    </row>
    <row r="1040" spans="1:7" x14ac:dyDescent="0.3">
      <c r="A1040" s="1">
        <v>17.3</v>
      </c>
      <c r="B1040">
        <v>5.7949581146240199</v>
      </c>
      <c r="C1040">
        <v>4.18045997619629</v>
      </c>
      <c r="D1040">
        <v>4.1520338058471697</v>
      </c>
      <c r="E1040">
        <v>4.0260300636291504</v>
      </c>
      <c r="F1040">
        <v>5.13826608657837</v>
      </c>
      <c r="G1040">
        <v>5.9369130134582502</v>
      </c>
    </row>
    <row r="1041" spans="1:7" x14ac:dyDescent="0.3">
      <c r="A1041" s="1">
        <v>17.316666666666666</v>
      </c>
      <c r="B1041">
        <v>5.7936220169067401</v>
      </c>
      <c r="C1041">
        <v>4.18045997619629</v>
      </c>
      <c r="D1041">
        <v>4.1520338058471697</v>
      </c>
      <c r="E1041">
        <v>4.0255942344665501</v>
      </c>
      <c r="F1041">
        <v>5.1369190216064498</v>
      </c>
      <c r="G1041">
        <v>5.9369740486145002</v>
      </c>
    </row>
    <row r="1042" spans="1:7" x14ac:dyDescent="0.3">
      <c r="A1042" s="1">
        <v>17.333333333333332</v>
      </c>
      <c r="B1042">
        <v>5.7922849655151403</v>
      </c>
      <c r="C1042">
        <v>4.18003606796265</v>
      </c>
      <c r="D1042">
        <v>4.1516060829162598</v>
      </c>
      <c r="E1042">
        <v>4.0251569747924796</v>
      </c>
      <c r="F1042">
        <v>5.1354188919067401</v>
      </c>
      <c r="G1042">
        <v>5.9368138313293501</v>
      </c>
    </row>
    <row r="1043" spans="1:7" x14ac:dyDescent="0.3">
      <c r="A1043" s="1">
        <v>17.350000000000001</v>
      </c>
      <c r="B1043">
        <v>5.7909479141235396</v>
      </c>
      <c r="C1043">
        <v>4.1795911788940403</v>
      </c>
      <c r="D1043">
        <v>4.1511459350585902</v>
      </c>
      <c r="E1043">
        <v>4.0247211456298801</v>
      </c>
      <c r="F1043">
        <v>5.1342058181762704</v>
      </c>
      <c r="G1043">
        <v>5.9368138313293501</v>
      </c>
    </row>
    <row r="1044" spans="1:7" x14ac:dyDescent="0.3">
      <c r="A1044" s="1">
        <v>17.366666666666667</v>
      </c>
      <c r="B1044">
        <v>5.7898650169372603</v>
      </c>
      <c r="C1044">
        <v>4.1792287826538104</v>
      </c>
      <c r="D1044">
        <v>4.1506857872009304</v>
      </c>
      <c r="E1044">
        <v>4.0246119499206499</v>
      </c>
      <c r="F1044">
        <v>5.1328568458557102</v>
      </c>
      <c r="G1044">
        <v>5.9373879432678196</v>
      </c>
    </row>
    <row r="1045" spans="1:7" x14ac:dyDescent="0.3">
      <c r="A1045" s="1">
        <v>17.383333333333333</v>
      </c>
      <c r="B1045">
        <v>5.7891588211059597</v>
      </c>
      <c r="C1045">
        <v>4.1792287826538104</v>
      </c>
      <c r="D1045">
        <v>4.1502261161804199</v>
      </c>
      <c r="E1045">
        <v>4.0246119499206499</v>
      </c>
      <c r="F1045">
        <v>5.13156986236572</v>
      </c>
      <c r="G1045">
        <v>5.93660688400269</v>
      </c>
    </row>
    <row r="1046" spans="1:7" x14ac:dyDescent="0.3">
      <c r="A1046" s="1">
        <v>17.399999999999999</v>
      </c>
      <c r="B1046">
        <v>5.7886018753051802</v>
      </c>
      <c r="C1046">
        <v>4.1787948608398402</v>
      </c>
      <c r="D1046">
        <v>4.1497659683227504</v>
      </c>
      <c r="E1046">
        <v>4.0246119499206499</v>
      </c>
      <c r="F1046">
        <v>5.1302218437194798</v>
      </c>
      <c r="G1046">
        <v>5.9344320297241202</v>
      </c>
    </row>
    <row r="1047" spans="1:7" x14ac:dyDescent="0.3">
      <c r="A1047" s="1">
        <v>17.416666666666668</v>
      </c>
      <c r="B1047">
        <v>5.7877111434936497</v>
      </c>
      <c r="C1047">
        <v>4.1787748336792001</v>
      </c>
      <c r="D1047">
        <v>4.1497349739074698</v>
      </c>
      <c r="E1047">
        <v>4.0246119499206499</v>
      </c>
      <c r="F1047">
        <v>5.1290159225463903</v>
      </c>
      <c r="G1047">
        <v>5.93275690078735</v>
      </c>
    </row>
    <row r="1048" spans="1:7" x14ac:dyDescent="0.3">
      <c r="A1048" s="1">
        <v>17.433333333333334</v>
      </c>
      <c r="B1048">
        <v>5.7861561775207502</v>
      </c>
      <c r="C1048">
        <v>4.1787748336792001</v>
      </c>
      <c r="D1048">
        <v>4.1497349739074698</v>
      </c>
      <c r="E1048">
        <v>4.0245738029479998</v>
      </c>
      <c r="F1048">
        <v>5.1277351379394496</v>
      </c>
      <c r="G1048">
        <v>5.9318060874939</v>
      </c>
    </row>
    <row r="1049" spans="1:7" x14ac:dyDescent="0.3">
      <c r="A1049" s="1">
        <v>17.45</v>
      </c>
      <c r="B1049">
        <v>5.7839279174804696</v>
      </c>
      <c r="C1049">
        <v>4.1786918640136701</v>
      </c>
      <c r="D1049">
        <v>4.1497249603271502</v>
      </c>
      <c r="E1049">
        <v>4.0241370201110804</v>
      </c>
      <c r="F1049">
        <v>5.1263890266418501</v>
      </c>
      <c r="G1049">
        <v>5.93021488189697</v>
      </c>
    </row>
    <row r="1050" spans="1:7" x14ac:dyDescent="0.3">
      <c r="A1050" s="1">
        <v>17.466666666666665</v>
      </c>
      <c r="B1050">
        <v>5.7818331718444798</v>
      </c>
      <c r="C1050">
        <v>4.1782479286193803</v>
      </c>
      <c r="D1050">
        <v>4.1492657661437997</v>
      </c>
      <c r="E1050">
        <v>4.0237011909484899</v>
      </c>
      <c r="F1050">
        <v>5.1250581741332999</v>
      </c>
      <c r="G1050">
        <v>5.9287400245666504</v>
      </c>
    </row>
    <row r="1051" spans="1:7" x14ac:dyDescent="0.3">
      <c r="A1051" s="1">
        <v>17.483333333333334</v>
      </c>
      <c r="B1051">
        <v>5.7806677818298304</v>
      </c>
      <c r="C1051">
        <v>4.1782369613647496</v>
      </c>
      <c r="D1051">
        <v>4.1488070487976101</v>
      </c>
      <c r="E1051">
        <v>4.0232648849487296</v>
      </c>
      <c r="F1051">
        <v>5.1235771179199201</v>
      </c>
      <c r="G1051">
        <v>5.9282951354980504</v>
      </c>
    </row>
    <row r="1052" spans="1:7" x14ac:dyDescent="0.3">
      <c r="A1052" s="1">
        <v>17.5</v>
      </c>
      <c r="B1052">
        <v>5.7800250053405797</v>
      </c>
      <c r="C1052">
        <v>4.1782369613647496</v>
      </c>
      <c r="D1052">
        <v>4.1483478546142596</v>
      </c>
      <c r="E1052">
        <v>4.0228290557861301</v>
      </c>
      <c r="F1052">
        <v>5.1221780776977504</v>
      </c>
      <c r="G1052">
        <v>5.9275331497192401</v>
      </c>
    </row>
    <row r="1053" spans="1:7" x14ac:dyDescent="0.3">
      <c r="A1053" s="1">
        <v>17.516666666666666</v>
      </c>
      <c r="B1053">
        <v>5.7796149253845197</v>
      </c>
      <c r="C1053">
        <v>4.1782369613647496</v>
      </c>
      <c r="D1053">
        <v>4.14788913726807</v>
      </c>
      <c r="E1053">
        <v>4.0224318504333496</v>
      </c>
      <c r="F1053">
        <v>5.1206321716308603</v>
      </c>
      <c r="G1053">
        <v>5.9265670776367196</v>
      </c>
    </row>
    <row r="1054" spans="1:7" x14ac:dyDescent="0.3">
      <c r="A1054" s="1">
        <v>17.533333333333335</v>
      </c>
      <c r="B1054">
        <v>5.7791891098022496</v>
      </c>
      <c r="C1054">
        <v>4.17787408828735</v>
      </c>
      <c r="D1054">
        <v>4.1473479270935103</v>
      </c>
      <c r="E1054">
        <v>4.0224318504333496</v>
      </c>
      <c r="F1054">
        <v>5.1188650131225604</v>
      </c>
      <c r="G1054">
        <v>5.9257149696350098</v>
      </c>
    </row>
    <row r="1055" spans="1:7" x14ac:dyDescent="0.3">
      <c r="A1055" s="1">
        <v>17.55</v>
      </c>
      <c r="B1055">
        <v>5.7787427902221697</v>
      </c>
      <c r="C1055">
        <v>4.17742919921875</v>
      </c>
      <c r="D1055">
        <v>4.1474418640136701</v>
      </c>
      <c r="E1055">
        <v>4.0224318504333496</v>
      </c>
      <c r="F1055">
        <v>5.1169500350952104</v>
      </c>
      <c r="G1055">
        <v>5.92590379714966</v>
      </c>
    </row>
    <row r="1056" spans="1:7" x14ac:dyDescent="0.3">
      <c r="A1056" s="1">
        <v>17.566666666666666</v>
      </c>
      <c r="B1056">
        <v>5.7787227630615199</v>
      </c>
      <c r="C1056">
        <v>4.1769847869873002</v>
      </c>
      <c r="D1056">
        <v>4.1470441818237296</v>
      </c>
      <c r="E1056">
        <v>4.0224318504333496</v>
      </c>
      <c r="F1056">
        <v>5.1150970458984402</v>
      </c>
      <c r="G1056">
        <v>5.9267950057983398</v>
      </c>
    </row>
    <row r="1057" spans="1:7" x14ac:dyDescent="0.3">
      <c r="A1057" s="1">
        <v>17.583333333333332</v>
      </c>
      <c r="B1057">
        <v>5.7793159484863299</v>
      </c>
      <c r="C1057">
        <v>4.1765398979187003</v>
      </c>
      <c r="D1057">
        <v>4.14703416824341</v>
      </c>
      <c r="E1057">
        <v>4.0224318504333496</v>
      </c>
      <c r="F1057">
        <v>5.1130352020263699</v>
      </c>
      <c r="G1057">
        <v>5.9275569915771502</v>
      </c>
    </row>
    <row r="1058" spans="1:7" x14ac:dyDescent="0.3">
      <c r="A1058" s="1">
        <v>17.600000000000001</v>
      </c>
      <c r="B1058">
        <v>5.7803888320922896</v>
      </c>
      <c r="C1058">
        <v>4.1760950088501003</v>
      </c>
      <c r="D1058">
        <v>4.14703416824341</v>
      </c>
      <c r="E1058">
        <v>4.0224318504333496</v>
      </c>
      <c r="F1058">
        <v>5.1113572120666504</v>
      </c>
      <c r="G1058">
        <v>5.92708492279053</v>
      </c>
    </row>
    <row r="1059" spans="1:7" x14ac:dyDescent="0.3">
      <c r="A1059" s="1">
        <v>17.616666666666667</v>
      </c>
      <c r="B1059">
        <v>5.7815399169921902</v>
      </c>
      <c r="C1059">
        <v>4.1760149002075204</v>
      </c>
      <c r="D1059">
        <v>4.1469058990478498</v>
      </c>
      <c r="E1059">
        <v>4.0224318504333496</v>
      </c>
      <c r="F1059">
        <v>5.1099791526794398</v>
      </c>
      <c r="G1059">
        <v>5.9262390136718803</v>
      </c>
    </row>
    <row r="1060" spans="1:7" x14ac:dyDescent="0.3">
      <c r="A1060" s="1">
        <v>17.633333333333333</v>
      </c>
      <c r="B1060">
        <v>5.7818169593811</v>
      </c>
      <c r="C1060">
        <v>4.17568016052246</v>
      </c>
      <c r="D1060">
        <v>4.1463518142700204</v>
      </c>
      <c r="E1060">
        <v>4.0224318504333496</v>
      </c>
      <c r="F1060">
        <v>5.1089401245117196</v>
      </c>
      <c r="G1060">
        <v>5.9258480072021502</v>
      </c>
    </row>
    <row r="1061" spans="1:7" x14ac:dyDescent="0.3">
      <c r="A1061" s="1">
        <v>17.649999999999999</v>
      </c>
      <c r="B1061">
        <v>5.7808861732482901</v>
      </c>
      <c r="C1061">
        <v>4.1752362251281703</v>
      </c>
      <c r="D1061">
        <v>4.1462907791137704</v>
      </c>
      <c r="E1061">
        <v>4.0224318504333496</v>
      </c>
      <c r="F1061">
        <v>5.1077809333801296</v>
      </c>
      <c r="G1061">
        <v>5.92608594894409</v>
      </c>
    </row>
    <row r="1062" spans="1:7" x14ac:dyDescent="0.3">
      <c r="A1062" s="1">
        <v>17.666666666666668</v>
      </c>
      <c r="B1062">
        <v>5.7788381576538104</v>
      </c>
      <c r="C1062">
        <v>4.1750001907348597</v>
      </c>
      <c r="D1062">
        <v>4.1458420753479004</v>
      </c>
      <c r="E1062">
        <v>4.0224318504333496</v>
      </c>
      <c r="F1062">
        <v>5.1068820953369096</v>
      </c>
      <c r="G1062">
        <v>5.9266600608825701</v>
      </c>
    </row>
    <row r="1063" spans="1:7" x14ac:dyDescent="0.3">
      <c r="A1063" s="1">
        <v>17.683333333333334</v>
      </c>
      <c r="B1063">
        <v>5.7766098976135298</v>
      </c>
      <c r="C1063">
        <v>4.1750001907348597</v>
      </c>
      <c r="D1063">
        <v>4.1453819274902299</v>
      </c>
      <c r="E1063">
        <v>4.0221409797668501</v>
      </c>
      <c r="F1063">
        <v>5.1058349609375</v>
      </c>
      <c r="G1063">
        <v>5.9281601905822798</v>
      </c>
    </row>
    <row r="1064" spans="1:7" x14ac:dyDescent="0.3">
      <c r="A1064" s="1">
        <v>17.7</v>
      </c>
      <c r="B1064">
        <v>5.7755179405212402</v>
      </c>
      <c r="C1064">
        <v>4.1746640205383301</v>
      </c>
      <c r="D1064">
        <v>4.14514207839966</v>
      </c>
      <c r="E1064">
        <v>4.02170610427856</v>
      </c>
      <c r="F1064">
        <v>5.1046781539917001</v>
      </c>
      <c r="G1064">
        <v>5.92954301834106</v>
      </c>
    </row>
    <row r="1065" spans="1:7" x14ac:dyDescent="0.3">
      <c r="A1065" s="1">
        <v>17.716666666666665</v>
      </c>
      <c r="B1065">
        <v>5.77604103088379</v>
      </c>
      <c r="C1065">
        <v>4.1745557785034197</v>
      </c>
      <c r="D1065">
        <v>4.14514207839966</v>
      </c>
      <c r="E1065">
        <v>4.0212697982788104</v>
      </c>
      <c r="F1065">
        <v>5.1035828590393102</v>
      </c>
      <c r="G1065">
        <v>5.9281740188598597</v>
      </c>
    </row>
    <row r="1066" spans="1:7" x14ac:dyDescent="0.3">
      <c r="A1066" s="1">
        <v>17.733333333333334</v>
      </c>
      <c r="B1066">
        <v>5.7775459289550799</v>
      </c>
      <c r="C1066">
        <v>4.1745557785034197</v>
      </c>
      <c r="D1066">
        <v>4.14514207839966</v>
      </c>
      <c r="E1066">
        <v>4.02083396911621</v>
      </c>
      <c r="F1066">
        <v>5.1026859283447301</v>
      </c>
      <c r="G1066">
        <v>5.92437791824341</v>
      </c>
    </row>
    <row r="1067" spans="1:7" x14ac:dyDescent="0.3">
      <c r="A1067" s="1">
        <v>17.75</v>
      </c>
      <c r="B1067">
        <v>5.7792000770568803</v>
      </c>
      <c r="C1067">
        <v>4.1743488311767596</v>
      </c>
      <c r="D1067">
        <v>4.14514207839966</v>
      </c>
      <c r="E1067">
        <v>4.0203990936279297</v>
      </c>
      <c r="F1067">
        <v>5.1014308929443404</v>
      </c>
      <c r="G1067">
        <v>5.9203739166259801</v>
      </c>
    </row>
    <row r="1068" spans="1:7" x14ac:dyDescent="0.3">
      <c r="A1068" s="1">
        <v>17.766666666666666</v>
      </c>
      <c r="B1068">
        <v>5.7813777923584002</v>
      </c>
      <c r="C1068">
        <v>4.1739058494567898</v>
      </c>
      <c r="D1068">
        <v>4.14514207839966</v>
      </c>
      <c r="E1068">
        <v>4.0202541351318404</v>
      </c>
      <c r="F1068">
        <v>5.1004920005798304</v>
      </c>
      <c r="G1068">
        <v>5.9163699150085396</v>
      </c>
    </row>
    <row r="1069" spans="1:7" x14ac:dyDescent="0.3">
      <c r="A1069" s="1">
        <v>17.783333333333335</v>
      </c>
      <c r="B1069">
        <v>5.7839207649231001</v>
      </c>
      <c r="C1069">
        <v>4.17342281341553</v>
      </c>
      <c r="D1069">
        <v>4.1448907852172896</v>
      </c>
      <c r="E1069">
        <v>4.0202541351318404</v>
      </c>
      <c r="F1069">
        <v>5.0992860794067401</v>
      </c>
      <c r="G1069">
        <v>5.9127211570739702</v>
      </c>
    </row>
    <row r="1070" spans="1:7" x14ac:dyDescent="0.3">
      <c r="A1070" s="1">
        <v>17.8</v>
      </c>
      <c r="B1070">
        <v>5.78340816497803</v>
      </c>
      <c r="C1070">
        <v>4.1729779243469203</v>
      </c>
      <c r="D1070">
        <v>4.14443111419678</v>
      </c>
      <c r="E1070">
        <v>4.0202541351318404</v>
      </c>
      <c r="F1070">
        <v>5.0978250503540004</v>
      </c>
      <c r="G1070">
        <v>5.9111580848693803</v>
      </c>
    </row>
    <row r="1071" spans="1:7" x14ac:dyDescent="0.3">
      <c r="A1071" s="1">
        <v>17.816666666666666</v>
      </c>
      <c r="B1071">
        <v>5.7809720039367702</v>
      </c>
      <c r="C1071">
        <v>4.1725339889526403</v>
      </c>
      <c r="D1071">
        <v>4.1439709663391104</v>
      </c>
      <c r="E1071">
        <v>4.0202541351318404</v>
      </c>
      <c r="F1071">
        <v>5.0963158607482901</v>
      </c>
      <c r="G1071">
        <v>5.9107131958007804</v>
      </c>
    </row>
    <row r="1072" spans="1:7" x14ac:dyDescent="0.3">
      <c r="A1072" s="1">
        <v>17.833333333333332</v>
      </c>
      <c r="B1072">
        <v>5.7786450386047399</v>
      </c>
      <c r="C1072">
        <v>4.1720900535583496</v>
      </c>
      <c r="D1072">
        <v>4.1435108184814498</v>
      </c>
      <c r="E1072">
        <v>4.01989698410034</v>
      </c>
      <c r="F1072">
        <v>5.0948967933654803</v>
      </c>
      <c r="G1072">
        <v>5.91050004959106</v>
      </c>
    </row>
    <row r="1073" spans="1:7" x14ac:dyDescent="0.3">
      <c r="A1073" s="1">
        <v>17.850000000000001</v>
      </c>
      <c r="B1073">
        <v>5.7767667770385698</v>
      </c>
      <c r="C1073">
        <v>4.1716451644897496</v>
      </c>
      <c r="D1073">
        <v>4.1430521011352504</v>
      </c>
      <c r="E1073">
        <v>4.0194621086120597</v>
      </c>
      <c r="F1073">
        <v>5.0931839942932102</v>
      </c>
      <c r="G1073">
        <v>5.9106121063232404</v>
      </c>
    </row>
    <row r="1074" spans="1:7" x14ac:dyDescent="0.3">
      <c r="A1074" s="1">
        <v>17.866666666666667</v>
      </c>
      <c r="B1074">
        <v>5.7738080024719203</v>
      </c>
      <c r="C1074">
        <v>4.1715741157531703</v>
      </c>
      <c r="D1074">
        <v>4.1428427696228001</v>
      </c>
      <c r="E1074">
        <v>4.0190272331237802</v>
      </c>
      <c r="F1074">
        <v>5.0919542312622097</v>
      </c>
      <c r="G1074">
        <v>5.9110569953918501</v>
      </c>
    </row>
    <row r="1075" spans="1:7" x14ac:dyDescent="0.3">
      <c r="A1075" s="1">
        <v>17.883333333333333</v>
      </c>
      <c r="B1075">
        <v>5.7727918624877903</v>
      </c>
      <c r="C1075">
        <v>4.1715741157531703</v>
      </c>
      <c r="D1075">
        <v>4.1426868438720703</v>
      </c>
      <c r="E1075">
        <v>4.0185909271240199</v>
      </c>
      <c r="F1075">
        <v>5.0904841423034703</v>
      </c>
      <c r="G1075">
        <v>5.9115519523620597</v>
      </c>
    </row>
    <row r="1076" spans="1:7" x14ac:dyDescent="0.3">
      <c r="A1076" s="1">
        <v>17.899999999999999</v>
      </c>
      <c r="B1076">
        <v>5.7721691131591797</v>
      </c>
      <c r="C1076">
        <v>4.1715741157531703</v>
      </c>
      <c r="D1076">
        <v>4.1425027847290004</v>
      </c>
      <c r="E1076">
        <v>4.0181560516357404</v>
      </c>
      <c r="F1076">
        <v>5.0881309509277299</v>
      </c>
      <c r="G1076">
        <v>5.9128861427307102</v>
      </c>
    </row>
    <row r="1077" spans="1:7" x14ac:dyDescent="0.3">
      <c r="A1077" s="1">
        <v>17.916666666666668</v>
      </c>
      <c r="B1077">
        <v>5.7713041305542001</v>
      </c>
      <c r="C1077">
        <v>4.1715741157531703</v>
      </c>
      <c r="D1077">
        <v>4.1425027847290004</v>
      </c>
      <c r="E1077">
        <v>4.0180759429931596</v>
      </c>
      <c r="F1077">
        <v>5.08579301834106</v>
      </c>
      <c r="G1077">
        <v>5.9139881134033203</v>
      </c>
    </row>
    <row r="1078" spans="1:7" x14ac:dyDescent="0.3">
      <c r="A1078" s="1">
        <v>17.933333333333334</v>
      </c>
      <c r="B1078">
        <v>5.7688851356506303</v>
      </c>
      <c r="C1078">
        <v>4.17138719558716</v>
      </c>
      <c r="D1078">
        <v>4.1423568725585902</v>
      </c>
      <c r="E1078">
        <v>4.0180759429931596</v>
      </c>
      <c r="F1078">
        <v>5.0835738182067898</v>
      </c>
      <c r="G1078">
        <v>5.91503810882568</v>
      </c>
    </row>
    <row r="1079" spans="1:7" x14ac:dyDescent="0.3">
      <c r="A1079" s="1">
        <v>17.95</v>
      </c>
      <c r="B1079">
        <v>5.7672672271728498</v>
      </c>
      <c r="C1079">
        <v>4.1709427833557102</v>
      </c>
      <c r="D1079">
        <v>4.1420230865478498</v>
      </c>
      <c r="E1079">
        <v>4.0180759429931596</v>
      </c>
      <c r="F1079">
        <v>5.0813269615173304</v>
      </c>
      <c r="G1079">
        <v>5.91634321212769</v>
      </c>
    </row>
    <row r="1080" spans="1:7" x14ac:dyDescent="0.3">
      <c r="A1080" s="1">
        <v>17.966666666666665</v>
      </c>
      <c r="B1080">
        <v>5.76645708084106</v>
      </c>
      <c r="C1080">
        <v>4.1704998016357404</v>
      </c>
      <c r="D1080">
        <v>4.1417198181152299</v>
      </c>
      <c r="E1080">
        <v>4.0180759429931596</v>
      </c>
      <c r="F1080">
        <v>5.0793352127075204</v>
      </c>
      <c r="G1080">
        <v>5.9179048538207999</v>
      </c>
    </row>
    <row r="1081" spans="1:7" x14ac:dyDescent="0.3">
      <c r="A1081" s="1">
        <v>17.983333333333334</v>
      </c>
      <c r="B1081">
        <v>5.7658138275146502</v>
      </c>
      <c r="C1081">
        <v>4.1702680587768599</v>
      </c>
      <c r="D1081">
        <v>4.1414451599121103</v>
      </c>
      <c r="E1081">
        <v>4.0180759429931596</v>
      </c>
      <c r="F1081">
        <v>5.0781741142272896</v>
      </c>
      <c r="G1081">
        <v>5.91711521148682</v>
      </c>
    </row>
    <row r="1082" spans="1:7" x14ac:dyDescent="0.3">
      <c r="A1082" s="1">
        <v>18</v>
      </c>
      <c r="B1082">
        <v>5.7649350166320801</v>
      </c>
      <c r="C1082">
        <v>4.1698241233825701</v>
      </c>
      <c r="D1082">
        <v>4.1409859657287598</v>
      </c>
      <c r="E1082">
        <v>4.0179967880248997</v>
      </c>
      <c r="F1082">
        <v>5.0772771835327104</v>
      </c>
      <c r="G1082">
        <v>5.9157810211181596</v>
      </c>
    </row>
    <row r="1083" spans="1:7" x14ac:dyDescent="0.3">
      <c r="A1083" s="1">
        <v>18.016666666666666</v>
      </c>
      <c r="B1083">
        <v>5.7640061378479004</v>
      </c>
      <c r="C1083">
        <v>4.1695680618286097</v>
      </c>
      <c r="D1083">
        <v>4.1406741142272896</v>
      </c>
      <c r="E1083">
        <v>4.0179967880248997</v>
      </c>
      <c r="F1083">
        <v>5.0764122009277299</v>
      </c>
      <c r="G1083">
        <v>5.9141740798950204</v>
      </c>
    </row>
    <row r="1084" spans="1:7" x14ac:dyDescent="0.3">
      <c r="A1084" s="1">
        <v>18.033333333333335</v>
      </c>
      <c r="B1084">
        <v>5.7620401382446298</v>
      </c>
      <c r="C1084">
        <v>4.1695680618286097</v>
      </c>
      <c r="D1084">
        <v>4.1405482292175302</v>
      </c>
      <c r="E1084">
        <v>4.0179967880248997</v>
      </c>
      <c r="F1084">
        <v>5.0753641128540004</v>
      </c>
      <c r="G1084">
        <v>5.9119791984558097</v>
      </c>
    </row>
    <row r="1085" spans="1:7" x14ac:dyDescent="0.3">
      <c r="A1085" s="1">
        <v>18.05</v>
      </c>
      <c r="B1085">
        <v>5.7596998214721697</v>
      </c>
      <c r="C1085">
        <v>4.1695680618286097</v>
      </c>
      <c r="D1085">
        <v>4.1405482292175302</v>
      </c>
      <c r="E1085">
        <v>4.0179967880248997</v>
      </c>
      <c r="F1085">
        <v>5.0743350982665998</v>
      </c>
      <c r="G1085">
        <v>5.9099612236022896</v>
      </c>
    </row>
    <row r="1086" spans="1:7" x14ac:dyDescent="0.3">
      <c r="A1086" s="1">
        <v>18.066666666666666</v>
      </c>
      <c r="B1086">
        <v>5.7577991485595703</v>
      </c>
      <c r="C1086">
        <v>4.1693558692932102</v>
      </c>
      <c r="D1086">
        <v>4.1405482292175302</v>
      </c>
      <c r="E1086">
        <v>4.0179967880248997</v>
      </c>
      <c r="F1086">
        <v>5.0735177993774396</v>
      </c>
      <c r="G1086">
        <v>5.9103069305419904</v>
      </c>
    </row>
    <row r="1087" spans="1:7" x14ac:dyDescent="0.3">
      <c r="A1087" s="1">
        <v>18.083333333333332</v>
      </c>
      <c r="B1087">
        <v>5.7560768127441397</v>
      </c>
      <c r="C1087">
        <v>4.1693558692932102</v>
      </c>
      <c r="D1087">
        <v>4.1405482292175302</v>
      </c>
      <c r="E1087">
        <v>4.0180468559265101</v>
      </c>
      <c r="F1087">
        <v>5.0726890563964799</v>
      </c>
      <c r="G1087">
        <v>5.9111981391906703</v>
      </c>
    </row>
    <row r="1088" spans="1:7" x14ac:dyDescent="0.3">
      <c r="A1088" s="1">
        <v>18.100000000000001</v>
      </c>
      <c r="B1088">
        <v>5.75539302825928</v>
      </c>
      <c r="C1088">
        <v>4.16912794113159</v>
      </c>
      <c r="D1088">
        <v>4.1405482292175302</v>
      </c>
      <c r="E1088">
        <v>4.0176119804382298</v>
      </c>
      <c r="F1088">
        <v>5.0720949172973597</v>
      </c>
      <c r="G1088">
        <v>5.91208791732788</v>
      </c>
    </row>
    <row r="1089" spans="1:7" x14ac:dyDescent="0.3">
      <c r="A1089" s="1">
        <v>18.116666666666667</v>
      </c>
      <c r="B1089">
        <v>5.7553029060363796</v>
      </c>
      <c r="C1089">
        <v>4.1686830520629901</v>
      </c>
      <c r="D1089">
        <v>4.1402921676635698</v>
      </c>
      <c r="E1089">
        <v>4.0171761512756303</v>
      </c>
      <c r="F1089">
        <v>5.07155084609985</v>
      </c>
      <c r="G1089">
        <v>5.9129781723022496</v>
      </c>
    </row>
    <row r="1090" spans="1:7" x14ac:dyDescent="0.3">
      <c r="A1090" s="1">
        <v>18.133333333333333</v>
      </c>
      <c r="B1090">
        <v>5.7551131248474103</v>
      </c>
      <c r="C1090">
        <v>4.1682381629943803</v>
      </c>
      <c r="D1090">
        <v>4.13983201980591</v>
      </c>
      <c r="E1090">
        <v>4.0167398452758798</v>
      </c>
      <c r="F1090">
        <v>5.0711021423339799</v>
      </c>
      <c r="G1090">
        <v>5.9139962196350098</v>
      </c>
    </row>
    <row r="1091" spans="1:7" x14ac:dyDescent="0.3">
      <c r="A1091" s="1">
        <v>18.149999999999999</v>
      </c>
      <c r="B1091">
        <v>5.7547559738159197</v>
      </c>
      <c r="C1091">
        <v>4.1677927970886204</v>
      </c>
      <c r="D1091">
        <v>4.1393718719482404</v>
      </c>
      <c r="E1091">
        <v>4.0163049697876003</v>
      </c>
      <c r="F1091">
        <v>5.0703878402709996</v>
      </c>
      <c r="G1091">
        <v>5.9149699211120597</v>
      </c>
    </row>
    <row r="1092" spans="1:7" x14ac:dyDescent="0.3">
      <c r="A1092" s="1">
        <v>18.166666666666668</v>
      </c>
      <c r="B1092">
        <v>5.7543802261352504</v>
      </c>
      <c r="C1092">
        <v>4.1673479080200204</v>
      </c>
      <c r="D1092">
        <v>4.1389122009277299</v>
      </c>
      <c r="E1092">
        <v>4.0158982276916504</v>
      </c>
      <c r="F1092">
        <v>5.0694899559020996</v>
      </c>
      <c r="G1092">
        <v>5.9163341522216797</v>
      </c>
    </row>
    <row r="1093" spans="1:7" x14ac:dyDescent="0.3">
      <c r="A1093" s="1">
        <v>18.183333333333334</v>
      </c>
      <c r="B1093">
        <v>5.7536568641662598</v>
      </c>
      <c r="C1093">
        <v>4.1671309471130398</v>
      </c>
      <c r="D1093">
        <v>4.1384520530700701</v>
      </c>
      <c r="E1093">
        <v>4.0158982276916504</v>
      </c>
      <c r="F1093">
        <v>5.0685920715331996</v>
      </c>
      <c r="G1093">
        <v>5.9184122085571298</v>
      </c>
    </row>
    <row r="1094" spans="1:7" x14ac:dyDescent="0.3">
      <c r="A1094" s="1">
        <v>18.2</v>
      </c>
      <c r="B1094">
        <v>5.75209283828735</v>
      </c>
      <c r="C1094">
        <v>4.1671309471130398</v>
      </c>
      <c r="D1094">
        <v>4.1382489204406703</v>
      </c>
      <c r="E1094">
        <v>4.0158982276916504</v>
      </c>
      <c r="F1094">
        <v>5.0675110816955602</v>
      </c>
      <c r="G1094">
        <v>5.9206352233886701</v>
      </c>
    </row>
    <row r="1095" spans="1:7" x14ac:dyDescent="0.3">
      <c r="A1095" s="1">
        <v>18.216666666666665</v>
      </c>
      <c r="B1095">
        <v>5.7503700256347701</v>
      </c>
      <c r="C1095">
        <v>4.1671309471130398</v>
      </c>
      <c r="D1095">
        <v>4.1382489204406703</v>
      </c>
      <c r="E1095">
        <v>4.0155978202819798</v>
      </c>
      <c r="F1095">
        <v>5.0666131973266602</v>
      </c>
      <c r="G1095">
        <v>5.9206590652465803</v>
      </c>
    </row>
    <row r="1096" spans="1:7" x14ac:dyDescent="0.3">
      <c r="A1096" s="1">
        <v>18.233333333333334</v>
      </c>
      <c r="B1096">
        <v>5.7490329742431596</v>
      </c>
      <c r="C1096">
        <v>4.1671309471130398</v>
      </c>
      <c r="D1096">
        <v>4.1382489204406703</v>
      </c>
      <c r="E1096">
        <v>4.0151619911193803</v>
      </c>
      <c r="F1096">
        <v>5.0659809112548801</v>
      </c>
      <c r="G1096">
        <v>5.9190421104431197</v>
      </c>
    </row>
    <row r="1097" spans="1:7" x14ac:dyDescent="0.3">
      <c r="A1097" s="1">
        <v>18.25</v>
      </c>
      <c r="B1097">
        <v>5.7484679222106898</v>
      </c>
      <c r="C1097">
        <v>4.1671309471130398</v>
      </c>
      <c r="D1097">
        <v>4.1382489204406703</v>
      </c>
      <c r="E1097">
        <v>4.0147252082824698</v>
      </c>
      <c r="F1097">
        <v>5.0650730133056596</v>
      </c>
      <c r="G1097">
        <v>5.91634178161621</v>
      </c>
    </row>
    <row r="1098" spans="1:7" x14ac:dyDescent="0.3">
      <c r="A1098" s="1">
        <v>18.266666666666666</v>
      </c>
      <c r="B1098">
        <v>5.7481508255004901</v>
      </c>
      <c r="C1098">
        <v>4.1669502258300799</v>
      </c>
      <c r="D1098">
        <v>4.1382489204406703</v>
      </c>
      <c r="E1098">
        <v>4.0142889022827104</v>
      </c>
      <c r="F1098">
        <v>5.0637249946594203</v>
      </c>
      <c r="G1098">
        <v>5.9129290580749503</v>
      </c>
    </row>
    <row r="1099" spans="1:7" x14ac:dyDescent="0.3">
      <c r="A1099" s="1">
        <v>18.283333333333335</v>
      </c>
      <c r="B1099">
        <v>5.7488241195678702</v>
      </c>
      <c r="C1099">
        <v>4.1665058135986301</v>
      </c>
      <c r="D1099">
        <v>4.1378321647643999</v>
      </c>
      <c r="E1099">
        <v>4.0138530731201199</v>
      </c>
      <c r="F1099">
        <v>5.0626020431518599</v>
      </c>
      <c r="G1099">
        <v>5.90921878814697</v>
      </c>
    </row>
    <row r="1100" spans="1:7" x14ac:dyDescent="0.3">
      <c r="A1100" s="1">
        <v>18.3</v>
      </c>
      <c r="B1100">
        <v>5.7498641014099103</v>
      </c>
      <c r="C1100">
        <v>4.1660618782043501</v>
      </c>
      <c r="D1100">
        <v>4.1373729705810502</v>
      </c>
      <c r="E1100">
        <v>4.0137171745300302</v>
      </c>
      <c r="F1100">
        <v>5.0612530708312997</v>
      </c>
      <c r="G1100">
        <v>5.9068541526794398</v>
      </c>
    </row>
    <row r="1101" spans="1:7" x14ac:dyDescent="0.3">
      <c r="A1101" s="1">
        <v>18.316666666666666</v>
      </c>
      <c r="B1101">
        <v>5.75075483322144</v>
      </c>
      <c r="C1101">
        <v>4.1656179428100604</v>
      </c>
      <c r="D1101">
        <v>4.1369137763977104</v>
      </c>
      <c r="E1101">
        <v>4.0137171745300302</v>
      </c>
      <c r="F1101">
        <v>5.0596189498901403</v>
      </c>
      <c r="G1101">
        <v>5.9059391021728498</v>
      </c>
    </row>
    <row r="1102" spans="1:7" x14ac:dyDescent="0.3">
      <c r="A1102" s="1">
        <v>18.333333333333332</v>
      </c>
      <c r="B1102">
        <v>5.7510728836059597</v>
      </c>
      <c r="C1102">
        <v>4.1651749610900897</v>
      </c>
      <c r="D1102">
        <v>4.1364550590515101</v>
      </c>
      <c r="E1102">
        <v>4.0137171745300302</v>
      </c>
      <c r="F1102">
        <v>5.0582809448242196</v>
      </c>
      <c r="G1102">
        <v>5.9059391021728498</v>
      </c>
    </row>
    <row r="1103" spans="1:7" x14ac:dyDescent="0.3">
      <c r="A1103" s="1">
        <v>18.350000000000001</v>
      </c>
      <c r="B1103">
        <v>5.7513089179992702</v>
      </c>
      <c r="C1103">
        <v>4.1649122238159197</v>
      </c>
      <c r="D1103">
        <v>4.1359958648681596</v>
      </c>
      <c r="E1103">
        <v>4.0137171745300302</v>
      </c>
      <c r="F1103">
        <v>5.0572099685668901</v>
      </c>
      <c r="G1103">
        <v>5.9063639640808097</v>
      </c>
    </row>
    <row r="1104" spans="1:7" x14ac:dyDescent="0.3">
      <c r="A1104" s="1">
        <v>18.366666666666667</v>
      </c>
      <c r="B1104">
        <v>5.7513179779052699</v>
      </c>
      <c r="C1104">
        <v>4.1649122238159197</v>
      </c>
      <c r="D1104">
        <v>4.1359539031982404</v>
      </c>
      <c r="E1104">
        <v>4.0137171745300302</v>
      </c>
      <c r="F1104">
        <v>5.0559067726135298</v>
      </c>
      <c r="G1104">
        <v>5.90696001052856</v>
      </c>
    </row>
    <row r="1105" spans="1:7" x14ac:dyDescent="0.3">
      <c r="A1105" s="1">
        <v>18.383333333333333</v>
      </c>
      <c r="B1105">
        <v>5.7516160011291504</v>
      </c>
      <c r="C1105">
        <v>4.1649122238159197</v>
      </c>
      <c r="D1105">
        <v>4.1359539031982404</v>
      </c>
      <c r="E1105">
        <v>4.0137171745300302</v>
      </c>
      <c r="F1105">
        <v>5.0545601844787598</v>
      </c>
      <c r="G1105">
        <v>5.9081830978393599</v>
      </c>
    </row>
    <row r="1106" spans="1:7" x14ac:dyDescent="0.3">
      <c r="A1106" s="1">
        <v>18.399999999999999</v>
      </c>
      <c r="B1106">
        <v>5.7520608901977504</v>
      </c>
      <c r="C1106">
        <v>4.1649122238159197</v>
      </c>
      <c r="D1106">
        <v>4.1359539031982404</v>
      </c>
      <c r="E1106">
        <v>4.0137171745300302</v>
      </c>
      <c r="F1106">
        <v>5.0534791946411097</v>
      </c>
      <c r="G1106">
        <v>5.9089198112487802</v>
      </c>
    </row>
    <row r="1107" spans="1:7" x14ac:dyDescent="0.3">
      <c r="A1107" s="1">
        <v>18.416666666666668</v>
      </c>
      <c r="B1107">
        <v>5.7523307800293004</v>
      </c>
      <c r="C1107">
        <v>4.1649122238159197</v>
      </c>
      <c r="D1107">
        <v>4.1359539031982404</v>
      </c>
      <c r="E1107">
        <v>4.0137171745300302</v>
      </c>
      <c r="F1107">
        <v>5.0521311759948704</v>
      </c>
      <c r="G1107">
        <v>5.9097900390625</v>
      </c>
    </row>
    <row r="1108" spans="1:7" x14ac:dyDescent="0.3">
      <c r="A1108" s="1">
        <v>18.433333333333334</v>
      </c>
      <c r="B1108">
        <v>5.7519459724426296</v>
      </c>
      <c r="C1108">
        <v>4.1649122238159197</v>
      </c>
      <c r="D1108">
        <v>4.1359539031982404</v>
      </c>
      <c r="E1108">
        <v>4.0137171745300302</v>
      </c>
      <c r="F1108">
        <v>5.05067682266235</v>
      </c>
      <c r="G1108">
        <v>5.9107007980346697</v>
      </c>
    </row>
    <row r="1109" spans="1:7" x14ac:dyDescent="0.3">
      <c r="A1109" s="1">
        <v>18.45</v>
      </c>
      <c r="B1109">
        <v>5.7507309913635298</v>
      </c>
      <c r="C1109">
        <v>4.1649122238159197</v>
      </c>
      <c r="D1109">
        <v>4.1355261802673304</v>
      </c>
      <c r="E1109">
        <v>4.0135231018066397</v>
      </c>
      <c r="F1109">
        <v>5.0494480133056596</v>
      </c>
      <c r="G1109">
        <v>5.9115910530090297</v>
      </c>
    </row>
    <row r="1110" spans="1:7" x14ac:dyDescent="0.3">
      <c r="A1110" s="1">
        <v>18.466666666666665</v>
      </c>
      <c r="B1110">
        <v>5.7489490509033203</v>
      </c>
      <c r="C1110">
        <v>4.1649122238159197</v>
      </c>
      <c r="D1110">
        <v>4.1350760459899902</v>
      </c>
      <c r="E1110">
        <v>4.0131278038024902</v>
      </c>
      <c r="F1110">
        <v>5.0480999946594203</v>
      </c>
      <c r="G1110">
        <v>5.91212701797485</v>
      </c>
    </row>
    <row r="1111" spans="1:7" x14ac:dyDescent="0.3">
      <c r="A1111" s="1">
        <v>18.483333333333334</v>
      </c>
      <c r="B1111">
        <v>5.7467708587646502</v>
      </c>
      <c r="C1111">
        <v>4.1644191741943404</v>
      </c>
      <c r="D1111">
        <v>4.1350650787353498</v>
      </c>
      <c r="E1111">
        <v>4.0126910209655797</v>
      </c>
      <c r="F1111">
        <v>5.0463328361511204</v>
      </c>
      <c r="G1111">
        <v>5.9125041961669904</v>
      </c>
    </row>
    <row r="1112" spans="1:7" x14ac:dyDescent="0.3">
      <c r="A1112" s="1">
        <v>18.5</v>
      </c>
      <c r="B1112">
        <v>5.7447152137756303</v>
      </c>
      <c r="C1112">
        <v>4.1638832092285201</v>
      </c>
      <c r="D1112">
        <v>4.13460493087769</v>
      </c>
      <c r="E1112">
        <v>4.0122551918029803</v>
      </c>
      <c r="F1112">
        <v>5.04453802108765</v>
      </c>
      <c r="G1112">
        <v>5.9125242233276403</v>
      </c>
    </row>
    <row r="1113" spans="1:7" x14ac:dyDescent="0.3">
      <c r="A1113" s="1">
        <v>18.516666666666666</v>
      </c>
      <c r="B1113">
        <v>5.74318599700928</v>
      </c>
      <c r="C1113">
        <v>4.1634387969970703</v>
      </c>
      <c r="D1113">
        <v>4.1341438293456996</v>
      </c>
      <c r="E1113">
        <v>4.01181888580322</v>
      </c>
      <c r="F1113">
        <v>5.0430212020873997</v>
      </c>
      <c r="G1113">
        <v>5.9113650321960396</v>
      </c>
    </row>
    <row r="1114" spans="1:7" x14ac:dyDescent="0.3">
      <c r="A1114" s="1">
        <v>18.533333333333335</v>
      </c>
      <c r="B1114">
        <v>5.7427401542663601</v>
      </c>
      <c r="C1114">
        <v>4.1629939079284703</v>
      </c>
      <c r="D1114">
        <v>4.1341128349304199</v>
      </c>
      <c r="E1114">
        <v>4.0115771293640101</v>
      </c>
      <c r="F1114">
        <v>5.0415058135986301</v>
      </c>
      <c r="G1114">
        <v>5.9083781242370597</v>
      </c>
    </row>
    <row r="1115" spans="1:7" x14ac:dyDescent="0.3">
      <c r="A1115" s="1">
        <v>18.55</v>
      </c>
      <c r="B1115">
        <v>5.74294090270996</v>
      </c>
      <c r="C1115">
        <v>4.1622238159179696</v>
      </c>
      <c r="D1115">
        <v>4.1341028213501003</v>
      </c>
      <c r="E1115">
        <v>4.01153612136841</v>
      </c>
      <c r="F1115">
        <v>5.0401082038879403</v>
      </c>
      <c r="G1115">
        <v>5.9048991203308097</v>
      </c>
    </row>
    <row r="1116" spans="1:7" x14ac:dyDescent="0.3">
      <c r="A1116" s="1">
        <v>18.566666666666666</v>
      </c>
      <c r="B1116">
        <v>5.7435359954834002</v>
      </c>
      <c r="C1116">
        <v>4.1618299484252903</v>
      </c>
      <c r="D1116">
        <v>4.1336531639099103</v>
      </c>
      <c r="E1116">
        <v>4.01153612136841</v>
      </c>
      <c r="F1116">
        <v>5.0387058258056596</v>
      </c>
      <c r="G1116">
        <v>5.9018139839172399</v>
      </c>
    </row>
    <row r="1117" spans="1:7" x14ac:dyDescent="0.3">
      <c r="A1117" s="1">
        <v>18.583333333333332</v>
      </c>
      <c r="B1117">
        <v>5.7441639900207502</v>
      </c>
      <c r="C1117">
        <v>4.16147708892822</v>
      </c>
      <c r="D1117">
        <v>4.1336531639099103</v>
      </c>
      <c r="E1117">
        <v>4.01153612136841</v>
      </c>
      <c r="F1117">
        <v>5.0373578071594203</v>
      </c>
      <c r="G1117">
        <v>5.8991441726684597</v>
      </c>
    </row>
    <row r="1118" spans="1:7" x14ac:dyDescent="0.3">
      <c r="A1118" s="1">
        <v>18.600000000000001</v>
      </c>
      <c r="B1118">
        <v>5.7445240020751998</v>
      </c>
      <c r="C1118">
        <v>4.1610341072082502</v>
      </c>
      <c r="D1118">
        <v>4.1332569122314498</v>
      </c>
      <c r="E1118">
        <v>4.01153612136841</v>
      </c>
      <c r="F1118">
        <v>5.03556108474731</v>
      </c>
      <c r="G1118">
        <v>5.8971881866455096</v>
      </c>
    </row>
    <row r="1119" spans="1:7" x14ac:dyDescent="0.3">
      <c r="A1119" s="1">
        <v>18.616666666666667</v>
      </c>
      <c r="B1119">
        <v>5.7437877655029297</v>
      </c>
      <c r="C1119">
        <v>4.1605901718139604</v>
      </c>
      <c r="D1119">
        <v>4.1327981948852504</v>
      </c>
      <c r="E1119">
        <v>4.01153612136841</v>
      </c>
      <c r="F1119">
        <v>5.0337481498718297</v>
      </c>
      <c r="G1119">
        <v>5.8970689773559597</v>
      </c>
    </row>
    <row r="1120" spans="1:7" x14ac:dyDescent="0.3">
      <c r="A1120" s="1">
        <v>18.633333333333333</v>
      </c>
      <c r="B1120">
        <v>5.7422499656677202</v>
      </c>
      <c r="C1120">
        <v>4.1605820655822798</v>
      </c>
      <c r="D1120">
        <v>4.1323390007018999</v>
      </c>
      <c r="E1120">
        <v>4.01153612136841</v>
      </c>
      <c r="F1120">
        <v>5.03222703933716</v>
      </c>
      <c r="G1120">
        <v>5.8978991508483896</v>
      </c>
    </row>
    <row r="1121" spans="1:7" x14ac:dyDescent="0.3">
      <c r="A1121" s="1">
        <v>18.649999999999999</v>
      </c>
      <c r="B1121">
        <v>5.7404928207397496</v>
      </c>
      <c r="C1121">
        <v>4.1606330871581996</v>
      </c>
      <c r="D1121">
        <v>4.1318798065185502</v>
      </c>
      <c r="E1121">
        <v>4.01153612136841</v>
      </c>
      <c r="F1121">
        <v>5.0306367874145499</v>
      </c>
      <c r="G1121">
        <v>5.8984727859497097</v>
      </c>
    </row>
    <row r="1122" spans="1:7" x14ac:dyDescent="0.3">
      <c r="A1122" s="1">
        <v>18.666666666666668</v>
      </c>
      <c r="B1122">
        <v>5.73872995376587</v>
      </c>
      <c r="C1122">
        <v>4.1606330871581996</v>
      </c>
      <c r="D1122">
        <v>4.1314210891723597</v>
      </c>
      <c r="E1122">
        <v>4.01153612136841</v>
      </c>
      <c r="F1122">
        <v>5.0292911529540998</v>
      </c>
      <c r="G1122">
        <v>5.8984727859497097</v>
      </c>
    </row>
    <row r="1123" spans="1:7" x14ac:dyDescent="0.3">
      <c r="A1123" s="1">
        <v>18.683333333333334</v>
      </c>
      <c r="B1123">
        <v>5.7372450828552202</v>
      </c>
      <c r="C1123">
        <v>4.1606330871581996</v>
      </c>
      <c r="D1123">
        <v>4.1313581466674796</v>
      </c>
      <c r="E1123">
        <v>4.0111989974975604</v>
      </c>
      <c r="F1123">
        <v>5.0282077789306596</v>
      </c>
      <c r="G1123">
        <v>5.89857721328735</v>
      </c>
    </row>
    <row r="1124" spans="1:7" x14ac:dyDescent="0.3">
      <c r="A1124" s="1">
        <v>18.7</v>
      </c>
      <c r="B1124">
        <v>5.7364239692687997</v>
      </c>
      <c r="C1124">
        <v>4.1606330871581996</v>
      </c>
      <c r="D1124">
        <v>4.1313581466674796</v>
      </c>
      <c r="E1124">
        <v>4.0108618736267099</v>
      </c>
      <c r="F1124">
        <v>5.02693796157837</v>
      </c>
      <c r="G1124">
        <v>5.8994469642639196</v>
      </c>
    </row>
    <row r="1125" spans="1:7" x14ac:dyDescent="0.3">
      <c r="A1125" s="1">
        <v>18.716666666666665</v>
      </c>
      <c r="B1125">
        <v>5.7356038093566903</v>
      </c>
      <c r="C1125">
        <v>4.16052198410034</v>
      </c>
      <c r="D1125">
        <v>4.1313581466674796</v>
      </c>
      <c r="E1125">
        <v>4.0108618736267099</v>
      </c>
      <c r="F1125">
        <v>5.0253648757934597</v>
      </c>
      <c r="G1125">
        <v>5.8998928070068404</v>
      </c>
    </row>
    <row r="1126" spans="1:7" x14ac:dyDescent="0.3">
      <c r="A1126" s="1">
        <v>18.733333333333334</v>
      </c>
      <c r="B1126">
        <v>5.7349362373352104</v>
      </c>
      <c r="C1126">
        <v>4.1604709625244096</v>
      </c>
      <c r="D1126">
        <v>4.1313581466674796</v>
      </c>
      <c r="E1126">
        <v>4.0108618736267099</v>
      </c>
      <c r="F1126">
        <v>5.0243020057678196</v>
      </c>
      <c r="G1126">
        <v>5.9009208679199201</v>
      </c>
    </row>
    <row r="1127" spans="1:7" x14ac:dyDescent="0.3">
      <c r="A1127" s="1">
        <v>18.75</v>
      </c>
      <c r="B1127">
        <v>5.7345991134643599</v>
      </c>
      <c r="C1127">
        <v>4.16042184829712</v>
      </c>
      <c r="D1127">
        <v>4.1313581466674796</v>
      </c>
      <c r="E1127">
        <v>4.0108618736267099</v>
      </c>
      <c r="F1127">
        <v>5.0228009223937997</v>
      </c>
      <c r="G1127">
        <v>5.9022569656372097</v>
      </c>
    </row>
    <row r="1128" spans="1:7" x14ac:dyDescent="0.3">
      <c r="A1128" s="1">
        <v>18.766666666666666</v>
      </c>
      <c r="B1128">
        <v>5.7336468696594203</v>
      </c>
      <c r="C1128">
        <v>4.1599769592285201</v>
      </c>
      <c r="D1128">
        <v>4.1313581466674796</v>
      </c>
      <c r="E1128">
        <v>4.0111989974975604</v>
      </c>
      <c r="F1128">
        <v>5.0211901664733896</v>
      </c>
      <c r="G1128">
        <v>5.9034891128540004</v>
      </c>
    </row>
    <row r="1129" spans="1:7" x14ac:dyDescent="0.3">
      <c r="A1129" s="1">
        <v>18.783333333333335</v>
      </c>
      <c r="B1129">
        <v>5.7326078414917001</v>
      </c>
      <c r="C1129">
        <v>4.1595330238342303</v>
      </c>
      <c r="D1129">
        <v>4.1313581466674796</v>
      </c>
      <c r="E1129">
        <v>4.0113801956176802</v>
      </c>
      <c r="F1129">
        <v>5.0198497772216797</v>
      </c>
      <c r="G1129">
        <v>5.9039330482482901</v>
      </c>
    </row>
    <row r="1130" spans="1:7" x14ac:dyDescent="0.3">
      <c r="A1130" s="1">
        <v>18.8</v>
      </c>
      <c r="B1130">
        <v>5.7320909500122097</v>
      </c>
      <c r="C1130">
        <v>4.1590881347656303</v>
      </c>
      <c r="D1130">
        <v>4.1313581466674796</v>
      </c>
      <c r="E1130">
        <v>4.0109448432922399</v>
      </c>
      <c r="F1130">
        <v>5.0180640220642099</v>
      </c>
      <c r="G1130">
        <v>5.9010558128356898</v>
      </c>
    </row>
    <row r="1131" spans="1:7" x14ac:dyDescent="0.3">
      <c r="A1131" s="1">
        <v>18.816666666666666</v>
      </c>
      <c r="B1131">
        <v>5.7318539619445801</v>
      </c>
      <c r="C1131">
        <v>4.1586441993713397</v>
      </c>
      <c r="D1131">
        <v>4.1309862136840803</v>
      </c>
      <c r="E1131">
        <v>4.0105090141296396</v>
      </c>
      <c r="F1131">
        <v>5.0160770416259801</v>
      </c>
      <c r="G1131">
        <v>5.89764404296875</v>
      </c>
    </row>
    <row r="1132" spans="1:7" x14ac:dyDescent="0.3">
      <c r="A1132" s="1">
        <v>18.833333333333332</v>
      </c>
      <c r="B1132">
        <v>5.7317547798156703</v>
      </c>
      <c r="C1132">
        <v>4.1582479476928702</v>
      </c>
      <c r="D1132">
        <v>4.1305260658264196</v>
      </c>
      <c r="E1132">
        <v>4.0100741386413601</v>
      </c>
      <c r="F1132">
        <v>5.0142288208007804</v>
      </c>
      <c r="G1132">
        <v>5.8940839767456099</v>
      </c>
    </row>
    <row r="1133" spans="1:7" x14ac:dyDescent="0.3">
      <c r="A1133" s="1">
        <v>18.850000000000001</v>
      </c>
      <c r="B1133">
        <v>5.7327070236206099</v>
      </c>
      <c r="C1133">
        <v>4.1582479476928702</v>
      </c>
      <c r="D1133">
        <v>4.13006591796875</v>
      </c>
      <c r="E1133">
        <v>4.0096378326415998</v>
      </c>
      <c r="F1133">
        <v>5.0124320983886701</v>
      </c>
      <c r="G1133">
        <v>5.89052391052246</v>
      </c>
    </row>
    <row r="1134" spans="1:7" x14ac:dyDescent="0.3">
      <c r="A1134" s="1">
        <v>18.866666666666667</v>
      </c>
      <c r="B1134">
        <v>5.7338361740112296</v>
      </c>
      <c r="C1134">
        <v>4.1582479476928702</v>
      </c>
      <c r="D1134">
        <v>4.1296072006225604</v>
      </c>
      <c r="E1134">
        <v>4.0093579292297399</v>
      </c>
      <c r="F1134">
        <v>5.01035499572754</v>
      </c>
      <c r="G1134">
        <v>5.8869748115539604</v>
      </c>
    </row>
    <row r="1135" spans="1:7" x14ac:dyDescent="0.3">
      <c r="A1135" s="1">
        <v>18.883333333333333</v>
      </c>
      <c r="B1135">
        <v>5.7344889640808097</v>
      </c>
      <c r="C1135">
        <v>4.1582479476928702</v>
      </c>
      <c r="D1135">
        <v>4.1291470527648899</v>
      </c>
      <c r="E1135">
        <v>4.0091929435729998</v>
      </c>
      <c r="F1135">
        <v>5.0089979171752903</v>
      </c>
      <c r="G1135">
        <v>5.8867368698120099</v>
      </c>
    </row>
    <row r="1136" spans="1:7" x14ac:dyDescent="0.3">
      <c r="A1136" s="1">
        <v>18.899999999999999</v>
      </c>
      <c r="B1136">
        <v>5.7346258163452104</v>
      </c>
      <c r="C1136">
        <v>4.1582479476928702</v>
      </c>
      <c r="D1136">
        <v>4.1290588378906303</v>
      </c>
      <c r="E1136">
        <v>4.0091238021850604</v>
      </c>
      <c r="F1136">
        <v>5.0076169967651403</v>
      </c>
      <c r="G1136">
        <v>5.8867378234863299</v>
      </c>
    </row>
    <row r="1137" spans="1:7" x14ac:dyDescent="0.3">
      <c r="A1137" s="1">
        <v>18.916666666666668</v>
      </c>
      <c r="B1137">
        <v>5.7338027954101598</v>
      </c>
      <c r="C1137">
        <v>4.1582479476928702</v>
      </c>
      <c r="D1137">
        <v>4.1290588378906303</v>
      </c>
      <c r="E1137">
        <v>4.0091238021850604</v>
      </c>
      <c r="F1137">
        <v>5.0060248374939</v>
      </c>
      <c r="G1137">
        <v>5.8867368698120099</v>
      </c>
    </row>
    <row r="1138" spans="1:7" x14ac:dyDescent="0.3">
      <c r="A1138" s="1">
        <v>18.933333333333334</v>
      </c>
      <c r="B1138">
        <v>5.7323651313781703</v>
      </c>
      <c r="C1138">
        <v>4.1582479476928702</v>
      </c>
      <c r="D1138">
        <v>4.1290588378906303</v>
      </c>
      <c r="E1138">
        <v>4.0091238021850604</v>
      </c>
      <c r="F1138">
        <v>5.00441217422485</v>
      </c>
      <c r="G1138">
        <v>5.8867378234863299</v>
      </c>
    </row>
    <row r="1139" spans="1:7" x14ac:dyDescent="0.3">
      <c r="A1139" s="1">
        <v>18.95</v>
      </c>
      <c r="B1139">
        <v>5.7305421829223597</v>
      </c>
      <c r="C1139">
        <v>4.1580457687377903</v>
      </c>
      <c r="D1139">
        <v>4.1290588378906303</v>
      </c>
      <c r="E1139">
        <v>4.0088357925415004</v>
      </c>
      <c r="F1139">
        <v>5.0034837722778303</v>
      </c>
      <c r="G1139">
        <v>5.8867821693420401</v>
      </c>
    </row>
    <row r="1140" spans="1:7" x14ac:dyDescent="0.3">
      <c r="A1140" s="1">
        <v>18.966666666666665</v>
      </c>
      <c r="B1140">
        <v>5.7275490760803196</v>
      </c>
      <c r="C1140">
        <v>4.1576018333435103</v>
      </c>
      <c r="D1140">
        <v>4.1290588378906303</v>
      </c>
      <c r="E1140">
        <v>4.0085649490356401</v>
      </c>
      <c r="F1140">
        <v>5.0022320747375497</v>
      </c>
      <c r="G1140">
        <v>5.8872179985046396</v>
      </c>
    </row>
    <row r="1141" spans="1:7" x14ac:dyDescent="0.3">
      <c r="A1141" s="1">
        <v>18.983333333333334</v>
      </c>
      <c r="B1141">
        <v>5.7236819267272896</v>
      </c>
      <c r="C1141">
        <v>4.1571569442748997</v>
      </c>
      <c r="D1141">
        <v>4.1290588378906303</v>
      </c>
      <c r="E1141">
        <v>4.0084362030029297</v>
      </c>
      <c r="F1141">
        <v>5.0011081695556596</v>
      </c>
      <c r="G1141">
        <v>5.8861107826232901</v>
      </c>
    </row>
    <row r="1142" spans="1:7" x14ac:dyDescent="0.3">
      <c r="A1142" s="1">
        <v>19</v>
      </c>
      <c r="B1142">
        <v>5.7209949493408203</v>
      </c>
      <c r="C1142">
        <v>4.1567130088806197</v>
      </c>
      <c r="D1142">
        <v>4.1290588378906303</v>
      </c>
      <c r="E1142">
        <v>4.0084362030029297</v>
      </c>
      <c r="F1142">
        <v>5.0004639625549299</v>
      </c>
      <c r="G1142">
        <v>5.8847770690918004</v>
      </c>
    </row>
    <row r="1143" spans="1:7" x14ac:dyDescent="0.3">
      <c r="A1143" s="1">
        <v>19.016666666666666</v>
      </c>
      <c r="B1143">
        <v>5.7189869880676296</v>
      </c>
      <c r="C1143">
        <v>4.1562681198120099</v>
      </c>
      <c r="D1143">
        <v>4.12888479232788</v>
      </c>
      <c r="E1143">
        <v>4.0084362030029297</v>
      </c>
      <c r="F1143">
        <v>4.9998311996459996</v>
      </c>
      <c r="G1143">
        <v>5.8835639953613299</v>
      </c>
    </row>
    <row r="1144" spans="1:7" x14ac:dyDescent="0.3">
      <c r="A1144" s="1">
        <v>19.033333333333335</v>
      </c>
      <c r="B1144">
        <v>5.7176918983459499</v>
      </c>
      <c r="C1144">
        <v>4.1560258865356401</v>
      </c>
      <c r="D1144">
        <v>4.1284260749816903</v>
      </c>
      <c r="E1144">
        <v>4.0086808204650897</v>
      </c>
      <c r="F1144">
        <v>4.9985651969909703</v>
      </c>
      <c r="G1144">
        <v>5.8823771476745597</v>
      </c>
    </row>
    <row r="1145" spans="1:7" x14ac:dyDescent="0.3">
      <c r="A1145" s="1">
        <v>19.05</v>
      </c>
      <c r="B1145">
        <v>5.7178030014038104</v>
      </c>
      <c r="C1145">
        <v>4.1560258865356401</v>
      </c>
      <c r="D1145">
        <v>4.1279649734497097</v>
      </c>
      <c r="E1145">
        <v>4.0086808204650897</v>
      </c>
      <c r="F1145">
        <v>4.9973249435424796</v>
      </c>
      <c r="G1145">
        <v>5.8806080818176296</v>
      </c>
    </row>
    <row r="1146" spans="1:7" x14ac:dyDescent="0.3">
      <c r="A1146" s="1">
        <v>19.066666666666666</v>
      </c>
      <c r="B1146">
        <v>5.7190990447998002</v>
      </c>
      <c r="C1146">
        <v>4.1558380126953098</v>
      </c>
      <c r="D1146">
        <v>4.1275057792663601</v>
      </c>
      <c r="E1146">
        <v>4.0084428787231401</v>
      </c>
      <c r="F1146">
        <v>4.9956679344177202</v>
      </c>
      <c r="G1146">
        <v>5.8803801536560103</v>
      </c>
    </row>
    <row r="1147" spans="1:7" x14ac:dyDescent="0.3">
      <c r="A1147" s="1">
        <v>19.083333333333332</v>
      </c>
      <c r="B1147">
        <v>5.7200360298156703</v>
      </c>
      <c r="C1147">
        <v>4.1558380126953098</v>
      </c>
      <c r="D1147">
        <v>4.1270461082458496</v>
      </c>
      <c r="E1147">
        <v>4.0080070495605504</v>
      </c>
      <c r="F1147">
        <v>4.9940662384033203</v>
      </c>
      <c r="G1147">
        <v>5.8803391456604004</v>
      </c>
    </row>
    <row r="1148" spans="1:7" x14ac:dyDescent="0.3">
      <c r="A1148" s="1">
        <v>19.100000000000001</v>
      </c>
      <c r="B1148">
        <v>5.7203431129455602</v>
      </c>
      <c r="C1148">
        <v>4.1557598114013699</v>
      </c>
      <c r="D1148">
        <v>4.1266250610351598</v>
      </c>
      <c r="E1148">
        <v>4.0075712203979501</v>
      </c>
      <c r="F1148">
        <v>4.9924468994140598</v>
      </c>
      <c r="G1148">
        <v>5.8797721862793004</v>
      </c>
    </row>
    <row r="1149" spans="1:7" x14ac:dyDescent="0.3">
      <c r="A1149" s="1">
        <v>19.116666666666667</v>
      </c>
      <c r="B1149">
        <v>5.71966505050659</v>
      </c>
      <c r="C1149">
        <v>4.1553158760070801</v>
      </c>
      <c r="D1149">
        <v>4.1265020370483398</v>
      </c>
      <c r="E1149">
        <v>4.0071768760681197</v>
      </c>
      <c r="F1149">
        <v>4.9909768104553196</v>
      </c>
      <c r="G1149">
        <v>5.8793129920959499</v>
      </c>
    </row>
    <row r="1150" spans="1:7" x14ac:dyDescent="0.3">
      <c r="A1150" s="1">
        <v>19.133333333333333</v>
      </c>
      <c r="B1150">
        <v>5.7186927795410201</v>
      </c>
      <c r="C1150">
        <v>4.1548728942871103</v>
      </c>
      <c r="D1150">
        <v>4.1264920234680202</v>
      </c>
      <c r="E1150">
        <v>4.0071768760681197</v>
      </c>
      <c r="F1150">
        <v>4.9894251823425302</v>
      </c>
      <c r="G1150">
        <v>5.8793129920959499</v>
      </c>
    </row>
    <row r="1151" spans="1:7" x14ac:dyDescent="0.3">
      <c r="A1151" s="1">
        <v>19.149999999999999</v>
      </c>
      <c r="B1151">
        <v>5.7173562049865696</v>
      </c>
      <c r="C1151">
        <v>4.1546168327331499</v>
      </c>
      <c r="D1151">
        <v>4.1260328292846697</v>
      </c>
      <c r="E1151">
        <v>4.0071778297424299</v>
      </c>
      <c r="F1151">
        <v>4.9883871078491202</v>
      </c>
      <c r="G1151">
        <v>5.8795299530029297</v>
      </c>
    </row>
    <row r="1152" spans="1:7" x14ac:dyDescent="0.3">
      <c r="A1152" s="1">
        <v>19.166666666666668</v>
      </c>
      <c r="B1152">
        <v>5.7158880233764604</v>
      </c>
      <c r="C1152">
        <v>4.1541728973388699</v>
      </c>
      <c r="D1152">
        <v>4.1255741119384801</v>
      </c>
      <c r="E1152">
        <v>4.0071778297424299</v>
      </c>
      <c r="F1152">
        <v>4.9873719215393102</v>
      </c>
      <c r="G1152">
        <v>5.8800168037414604</v>
      </c>
    </row>
    <row r="1153" spans="1:7" x14ac:dyDescent="0.3">
      <c r="A1153" s="1">
        <v>19.183333333333334</v>
      </c>
      <c r="B1153">
        <v>5.7144088745117196</v>
      </c>
      <c r="C1153">
        <v>4.15380811691284</v>
      </c>
      <c r="D1153">
        <v>4.1253318786621103</v>
      </c>
      <c r="E1153">
        <v>4.0071568489074698</v>
      </c>
      <c r="F1153">
        <v>4.98618507385254</v>
      </c>
      <c r="G1153">
        <v>5.8809080123901403</v>
      </c>
    </row>
    <row r="1154" spans="1:7" x14ac:dyDescent="0.3">
      <c r="A1154" s="1">
        <v>19.2</v>
      </c>
      <c r="B1154">
        <v>5.7134251594543501</v>
      </c>
      <c r="C1154">
        <v>4.15380811691284</v>
      </c>
      <c r="D1154">
        <v>4.1254539489746103</v>
      </c>
      <c r="E1154">
        <v>4.0067210197448704</v>
      </c>
      <c r="F1154">
        <v>4.9847478866577104</v>
      </c>
      <c r="G1154">
        <v>5.8816199302673304</v>
      </c>
    </row>
    <row r="1155" spans="1:7" x14ac:dyDescent="0.3">
      <c r="A1155" s="1">
        <v>19.216666666666665</v>
      </c>
      <c r="B1155">
        <v>5.7126150131225604</v>
      </c>
      <c r="C1155">
        <v>4.15380811691284</v>
      </c>
      <c r="D1155">
        <v>4.1254649162292498</v>
      </c>
      <c r="E1155">
        <v>4.00628614425659</v>
      </c>
      <c r="F1155">
        <v>4.9834017753601101</v>
      </c>
      <c r="G1155">
        <v>5.8816199302673304</v>
      </c>
    </row>
    <row r="1156" spans="1:7" x14ac:dyDescent="0.3">
      <c r="A1156" s="1">
        <v>19.233333333333334</v>
      </c>
      <c r="B1156">
        <v>5.7121691703796396</v>
      </c>
      <c r="C1156">
        <v>4.15380811691284</v>
      </c>
      <c r="D1156">
        <v>4.1255168914794904</v>
      </c>
      <c r="E1156">
        <v>4.0058498382568404</v>
      </c>
      <c r="F1156">
        <v>4.9817762374877903</v>
      </c>
      <c r="G1156">
        <v>5.8814020156860396</v>
      </c>
    </row>
    <row r="1157" spans="1:7" x14ac:dyDescent="0.3">
      <c r="A1157" s="1">
        <v>19.25</v>
      </c>
      <c r="B1157">
        <v>5.7115421295165998</v>
      </c>
      <c r="C1157">
        <v>4.15380811691284</v>
      </c>
      <c r="D1157">
        <v>4.1255168914794904</v>
      </c>
      <c r="E1157">
        <v>4.0054149627685502</v>
      </c>
      <c r="F1157">
        <v>4.9798688888549796</v>
      </c>
      <c r="G1157">
        <v>5.88035011291504</v>
      </c>
    </row>
    <row r="1158" spans="1:7" x14ac:dyDescent="0.3">
      <c r="A1158" s="1">
        <v>19.266666666666666</v>
      </c>
      <c r="B1158">
        <v>5.7105798721313503</v>
      </c>
      <c r="C1158">
        <v>4.15380811691284</v>
      </c>
      <c r="D1158">
        <v>4.1254348754882804</v>
      </c>
      <c r="E1158">
        <v>4.0050001144409197</v>
      </c>
      <c r="F1158">
        <v>4.9779400825500497</v>
      </c>
      <c r="G1158">
        <v>5.8779640197753897</v>
      </c>
    </row>
    <row r="1159" spans="1:7" x14ac:dyDescent="0.3">
      <c r="A1159" s="1">
        <v>19.283333333333335</v>
      </c>
      <c r="B1159">
        <v>5.7092628479003897</v>
      </c>
      <c r="C1159">
        <v>4.1535611152648899</v>
      </c>
      <c r="D1159">
        <v>4.1249771118164098</v>
      </c>
      <c r="E1159">
        <v>4.0050001144409197</v>
      </c>
      <c r="F1159">
        <v>4.9762721061706499</v>
      </c>
      <c r="G1159">
        <v>5.8752942085266104</v>
      </c>
    </row>
    <row r="1160" spans="1:7" x14ac:dyDescent="0.3">
      <c r="A1160" s="1">
        <v>19.3</v>
      </c>
      <c r="B1160">
        <v>5.7079272270202601</v>
      </c>
      <c r="C1160">
        <v>4.15311622619629</v>
      </c>
      <c r="D1160">
        <v>4.1245179176330602</v>
      </c>
      <c r="E1160">
        <v>4.0050001144409197</v>
      </c>
      <c r="F1160">
        <v>4.9747409820556596</v>
      </c>
      <c r="G1160">
        <v>5.8727040290832502</v>
      </c>
    </row>
    <row r="1161" spans="1:7" x14ac:dyDescent="0.3">
      <c r="A1161" s="1">
        <v>19.316666666666666</v>
      </c>
      <c r="B1161">
        <v>5.7065901756286603</v>
      </c>
      <c r="C1161">
        <v>4.1526718139648402</v>
      </c>
      <c r="D1161">
        <v>4.1240158081054696</v>
      </c>
      <c r="E1161">
        <v>4.0050001144409197</v>
      </c>
      <c r="F1161">
        <v>4.9732232093811</v>
      </c>
      <c r="G1161">
        <v>5.87003421783447</v>
      </c>
    </row>
    <row r="1162" spans="1:7" x14ac:dyDescent="0.3">
      <c r="A1162" s="1">
        <v>19.333333333333332</v>
      </c>
      <c r="B1162">
        <v>5.7052431106567401</v>
      </c>
      <c r="C1162">
        <v>4.1522269248962402</v>
      </c>
      <c r="D1162">
        <v>4.1236400604248002</v>
      </c>
      <c r="E1162">
        <v>4.0050001144409197</v>
      </c>
      <c r="F1162">
        <v>4.9720997810363796</v>
      </c>
      <c r="G1162">
        <v>5.8677239418029803</v>
      </c>
    </row>
    <row r="1163" spans="1:7" x14ac:dyDescent="0.3">
      <c r="A1163" s="1">
        <v>19.350000000000001</v>
      </c>
      <c r="B1163">
        <v>5.7040481567382804</v>
      </c>
      <c r="C1163">
        <v>4.1517829895019496</v>
      </c>
      <c r="D1163">
        <v>4.1234412193298304</v>
      </c>
      <c r="E1163">
        <v>4.0050001144409197</v>
      </c>
      <c r="F1163">
        <v>4.9713177680969203</v>
      </c>
      <c r="G1163">
        <v>5.8665518760681197</v>
      </c>
    </row>
    <row r="1164" spans="1:7" x14ac:dyDescent="0.3">
      <c r="A1164" s="1">
        <v>19.366666666666667</v>
      </c>
      <c r="B1164">
        <v>5.7030191421508798</v>
      </c>
      <c r="C1164">
        <v>4.1515851020812997</v>
      </c>
      <c r="D1164">
        <v>4.1229820251464799</v>
      </c>
      <c r="E1164">
        <v>4.0050001144409197</v>
      </c>
      <c r="F1164">
        <v>4.9702868461608896</v>
      </c>
      <c r="G1164">
        <v>5.8653087615966797</v>
      </c>
    </row>
    <row r="1165" spans="1:7" x14ac:dyDescent="0.3">
      <c r="A1165" s="1">
        <v>19.383333333333333</v>
      </c>
      <c r="B1165">
        <v>5.7020339965820304</v>
      </c>
      <c r="C1165">
        <v>4.1515851020812997</v>
      </c>
      <c r="D1165">
        <v>4.1225218772888201</v>
      </c>
      <c r="E1165">
        <v>4.0050001144409197</v>
      </c>
      <c r="F1165">
        <v>4.9691238403320304</v>
      </c>
      <c r="G1165">
        <v>5.86434078216553</v>
      </c>
    </row>
    <row r="1166" spans="1:7" x14ac:dyDescent="0.3">
      <c r="A1166" s="1">
        <v>19.399999999999999</v>
      </c>
      <c r="B1166">
        <v>5.7004208564758301</v>
      </c>
      <c r="C1166">
        <v>4.1515851020812997</v>
      </c>
      <c r="D1166">
        <v>4.1225118637084996</v>
      </c>
      <c r="E1166">
        <v>4.0050001144409197</v>
      </c>
      <c r="F1166">
        <v>4.9677758216857901</v>
      </c>
      <c r="G1166">
        <v>5.8634519577026403</v>
      </c>
    </row>
    <row r="1167" spans="1:7" x14ac:dyDescent="0.3">
      <c r="A1167" s="1">
        <v>19.416666666666668</v>
      </c>
      <c r="B1167">
        <v>5.69883108139038</v>
      </c>
      <c r="C1167">
        <v>4.1515851020812997</v>
      </c>
      <c r="D1167">
        <v>4.1224279403686497</v>
      </c>
      <c r="E1167">
        <v>4.0050001144409197</v>
      </c>
      <c r="F1167">
        <v>4.9659790992736799</v>
      </c>
      <c r="G1167">
        <v>5.8628101348876998</v>
      </c>
    </row>
    <row r="1168" spans="1:7" x14ac:dyDescent="0.3">
      <c r="A1168" s="1">
        <v>19.433333333333334</v>
      </c>
      <c r="B1168">
        <v>5.6975760459899902</v>
      </c>
      <c r="C1168">
        <v>4.1515851020812997</v>
      </c>
      <c r="D1168">
        <v>4.1219329833984402</v>
      </c>
      <c r="E1168">
        <v>4.0050001144409197</v>
      </c>
      <c r="F1168">
        <v>4.9643120765686</v>
      </c>
      <c r="G1168">
        <v>5.86236476898193</v>
      </c>
    </row>
    <row r="1169" spans="1:7" x14ac:dyDescent="0.3">
      <c r="A1169" s="1">
        <v>19.45</v>
      </c>
      <c r="B1169">
        <v>5.6960968971252397</v>
      </c>
      <c r="C1169">
        <v>4.1515851020812997</v>
      </c>
      <c r="D1169">
        <v>4.1214737892150897</v>
      </c>
      <c r="E1169">
        <v>4.0050001144409197</v>
      </c>
      <c r="F1169">
        <v>4.9627389907836896</v>
      </c>
      <c r="G1169">
        <v>5.8622741699218803</v>
      </c>
    </row>
    <row r="1170" spans="1:7" x14ac:dyDescent="0.3">
      <c r="A1170" s="1">
        <v>19.466666666666665</v>
      </c>
      <c r="B1170">
        <v>5.6947941780090297</v>
      </c>
      <c r="C1170">
        <v>4.1515851020812997</v>
      </c>
      <c r="D1170">
        <v>4.1210150718689</v>
      </c>
      <c r="E1170">
        <v>4.0050001144409197</v>
      </c>
      <c r="F1170">
        <v>4.96118211746216</v>
      </c>
      <c r="G1170">
        <v>5.8622741699218803</v>
      </c>
    </row>
    <row r="1171" spans="1:7" x14ac:dyDescent="0.3">
      <c r="A1171" s="1">
        <v>19.483333333333334</v>
      </c>
      <c r="B1171">
        <v>5.6941800117492702</v>
      </c>
      <c r="C1171">
        <v>4.1515851020812997</v>
      </c>
      <c r="D1171">
        <v>4.1205549240112296</v>
      </c>
      <c r="E1171">
        <v>4.0050001144409197</v>
      </c>
      <c r="F1171">
        <v>4.9597630500793501</v>
      </c>
      <c r="G1171">
        <v>5.8628191947937003</v>
      </c>
    </row>
    <row r="1172" spans="1:7" x14ac:dyDescent="0.3">
      <c r="A1172" s="1">
        <v>19.5</v>
      </c>
      <c r="B1172">
        <v>5.6940770149231001</v>
      </c>
      <c r="C1172">
        <v>4.1515851020812997</v>
      </c>
      <c r="D1172">
        <v>4.12009620666504</v>
      </c>
      <c r="E1172">
        <v>4.0050001144409197</v>
      </c>
      <c r="F1172">
        <v>4.9582929611206099</v>
      </c>
      <c r="G1172">
        <v>5.86407423019409</v>
      </c>
    </row>
    <row r="1173" spans="1:7" x14ac:dyDescent="0.3">
      <c r="A1173" s="1">
        <v>19.516666666666666</v>
      </c>
      <c r="B1173">
        <v>5.6940870285034197</v>
      </c>
      <c r="C1173">
        <v>4.1515851020812997</v>
      </c>
      <c r="D1173">
        <v>4.11987209320068</v>
      </c>
      <c r="E1173">
        <v>4.0050001144409197</v>
      </c>
      <c r="F1173">
        <v>4.9564957618713397</v>
      </c>
      <c r="G1173">
        <v>5.8661880493164098</v>
      </c>
    </row>
    <row r="1174" spans="1:7" x14ac:dyDescent="0.3">
      <c r="A1174" s="1">
        <v>19.533333333333335</v>
      </c>
      <c r="B1174">
        <v>5.6946740150451696</v>
      </c>
      <c r="C1174">
        <v>4.1513428688049299</v>
      </c>
      <c r="D1174">
        <v>4.1201272010803196</v>
      </c>
      <c r="E1174">
        <v>4.0049891471862802</v>
      </c>
      <c r="F1174">
        <v>4.9548268318176296</v>
      </c>
      <c r="G1174">
        <v>5.8668799400329599</v>
      </c>
    </row>
    <row r="1175" spans="1:7" x14ac:dyDescent="0.3">
      <c r="A1175" s="1">
        <v>19.55</v>
      </c>
      <c r="B1175">
        <v>5.6949710845947301</v>
      </c>
      <c r="C1175">
        <v>4.1508989334106401</v>
      </c>
      <c r="D1175">
        <v>4.1201272010803196</v>
      </c>
      <c r="E1175">
        <v>4.0045528411865199</v>
      </c>
      <c r="F1175">
        <v>4.9527897834777797</v>
      </c>
      <c r="G1175">
        <v>5.8655462265014604</v>
      </c>
    </row>
    <row r="1176" spans="1:7" x14ac:dyDescent="0.3">
      <c r="A1176" s="1">
        <v>19.566666666666666</v>
      </c>
      <c r="B1176">
        <v>5.6943941116332999</v>
      </c>
      <c r="C1176">
        <v>4.1504559516906703</v>
      </c>
      <c r="D1176">
        <v>4.1201272010803196</v>
      </c>
      <c r="E1176">
        <v>4.0041179656982404</v>
      </c>
      <c r="F1176">
        <v>4.9510650634765598</v>
      </c>
      <c r="G1176">
        <v>5.8636670112609899</v>
      </c>
    </row>
    <row r="1177" spans="1:7" x14ac:dyDescent="0.3">
      <c r="A1177" s="1">
        <v>19.583333333333332</v>
      </c>
      <c r="B1177">
        <v>5.6930031776428196</v>
      </c>
      <c r="C1177">
        <v>4.1500120162963903</v>
      </c>
      <c r="D1177">
        <v>4.1201272010803196</v>
      </c>
      <c r="E1177">
        <v>4.0036821365356401</v>
      </c>
      <c r="F1177">
        <v>4.9494910240173304</v>
      </c>
      <c r="G1177">
        <v>5.8610367774963397</v>
      </c>
    </row>
    <row r="1178" spans="1:7" x14ac:dyDescent="0.3">
      <c r="A1178" s="1">
        <v>19.600000000000001</v>
      </c>
      <c r="B1178">
        <v>5.6912198066711399</v>
      </c>
      <c r="C1178">
        <v>4.1495690345764196</v>
      </c>
      <c r="D1178">
        <v>4.1201272010803196</v>
      </c>
      <c r="E1178">
        <v>4.0032467842102104</v>
      </c>
      <c r="F1178">
        <v>4.9479398727417001</v>
      </c>
      <c r="G1178">
        <v>5.8571438789367702</v>
      </c>
    </row>
    <row r="1179" spans="1:7" x14ac:dyDescent="0.3">
      <c r="A1179" s="1">
        <v>19.616666666666667</v>
      </c>
      <c r="B1179">
        <v>5.6895518302917498</v>
      </c>
      <c r="C1179">
        <v>4.1493568420410201</v>
      </c>
      <c r="D1179">
        <v>4.11987209320068</v>
      </c>
      <c r="E1179">
        <v>4.0028219223022496</v>
      </c>
      <c r="F1179">
        <v>4.9463729858398402</v>
      </c>
      <c r="G1179">
        <v>5.8547410964965803</v>
      </c>
    </row>
    <row r="1180" spans="1:7" x14ac:dyDescent="0.3">
      <c r="A1180" s="1">
        <v>19.633333333333333</v>
      </c>
      <c r="B1180">
        <v>5.6879777908325204</v>
      </c>
      <c r="C1180">
        <v>4.1489210128784197</v>
      </c>
      <c r="D1180">
        <v>4.1198067665100098</v>
      </c>
      <c r="E1180">
        <v>4.0028219223022496</v>
      </c>
      <c r="F1180">
        <v>4.9454760551452601</v>
      </c>
      <c r="G1180">
        <v>5.8547410964965803</v>
      </c>
    </row>
    <row r="1181" spans="1:7" x14ac:dyDescent="0.3">
      <c r="A1181" s="1">
        <v>19.649999999999999</v>
      </c>
      <c r="B1181">
        <v>5.6874308586120597</v>
      </c>
      <c r="C1181">
        <v>4.14847707748413</v>
      </c>
      <c r="D1181">
        <v>4.1195931434631303</v>
      </c>
      <c r="E1181">
        <v>4.0028219223022496</v>
      </c>
      <c r="F1181">
        <v>4.9441699981689498</v>
      </c>
      <c r="G1181">
        <v>5.8547410964965803</v>
      </c>
    </row>
    <row r="1182" spans="1:7" x14ac:dyDescent="0.3">
      <c r="A1182" s="1">
        <v>19.666666666666668</v>
      </c>
      <c r="B1182">
        <v>5.6874699592590297</v>
      </c>
      <c r="C1182">
        <v>4.14803218841553</v>
      </c>
      <c r="D1182">
        <v>4.1195931434631303</v>
      </c>
      <c r="E1182">
        <v>4.0028219223022496</v>
      </c>
      <c r="F1182">
        <v>4.9431719779968297</v>
      </c>
      <c r="G1182">
        <v>5.8547821044921902</v>
      </c>
    </row>
    <row r="1183" spans="1:7" x14ac:dyDescent="0.3">
      <c r="A1183" s="1">
        <v>19.683333333333334</v>
      </c>
      <c r="B1183">
        <v>5.6874699592590297</v>
      </c>
      <c r="C1183">
        <v>4.1475868225097701</v>
      </c>
      <c r="D1183">
        <v>4.1195931434631303</v>
      </c>
      <c r="E1183">
        <v>4.0028219223022496</v>
      </c>
      <c r="F1183">
        <v>4.9424781799316397</v>
      </c>
      <c r="G1183">
        <v>5.8551468849182102</v>
      </c>
    </row>
    <row r="1184" spans="1:7" x14ac:dyDescent="0.3">
      <c r="A1184" s="1">
        <v>19.7</v>
      </c>
      <c r="B1184">
        <v>5.6877818107604998</v>
      </c>
      <c r="C1184">
        <v>4.1471519470214799</v>
      </c>
      <c r="D1184">
        <v>4.1192250251770002</v>
      </c>
      <c r="E1184">
        <v>4.0028219223022496</v>
      </c>
      <c r="F1184">
        <v>4.9419589042663601</v>
      </c>
      <c r="G1184">
        <v>5.8550782203674299</v>
      </c>
    </row>
    <row r="1185" spans="1:7" x14ac:dyDescent="0.3">
      <c r="A1185" s="1">
        <v>19.716666666666665</v>
      </c>
      <c r="B1185">
        <v>5.6884660720825204</v>
      </c>
      <c r="C1185">
        <v>4.1471419334411603</v>
      </c>
      <c r="D1185">
        <v>4.1190958023071298</v>
      </c>
      <c r="E1185">
        <v>4.0028219223022496</v>
      </c>
      <c r="F1185">
        <v>4.9410600662231401</v>
      </c>
      <c r="G1185">
        <v>5.8546328544616699</v>
      </c>
    </row>
    <row r="1186" spans="1:7" x14ac:dyDescent="0.3">
      <c r="A1186" s="1">
        <v>19.733333333333334</v>
      </c>
      <c r="B1186">
        <v>5.6889758110046396</v>
      </c>
      <c r="C1186">
        <v>4.1471419334411603</v>
      </c>
      <c r="D1186">
        <v>4.1191058158874503</v>
      </c>
      <c r="E1186">
        <v>4.0028219223022496</v>
      </c>
      <c r="F1186">
        <v>4.9402389526367196</v>
      </c>
      <c r="G1186">
        <v>5.8546028137206996</v>
      </c>
    </row>
    <row r="1187" spans="1:7" x14ac:dyDescent="0.3">
      <c r="A1187" s="1">
        <v>19.75</v>
      </c>
      <c r="B1187">
        <v>5.68894290924072</v>
      </c>
      <c r="C1187">
        <v>4.1471419334411603</v>
      </c>
      <c r="D1187">
        <v>4.1188168525695801</v>
      </c>
      <c r="E1187">
        <v>4.0027780532836896</v>
      </c>
      <c r="F1187">
        <v>4.9393401145935103</v>
      </c>
      <c r="G1187">
        <v>5.8546028137206996</v>
      </c>
    </row>
    <row r="1188" spans="1:7" x14ac:dyDescent="0.3">
      <c r="A1188" s="1">
        <v>19.766666666666666</v>
      </c>
      <c r="B1188">
        <v>5.6893877983093297</v>
      </c>
      <c r="C1188">
        <v>4.1471419334411603</v>
      </c>
      <c r="D1188">
        <v>4.1188068389892596</v>
      </c>
      <c r="E1188">
        <v>4.00234079360962</v>
      </c>
      <c r="F1188">
        <v>4.9379820823669398</v>
      </c>
      <c r="G1188">
        <v>5.8547420501709002</v>
      </c>
    </row>
    <row r="1189" spans="1:7" x14ac:dyDescent="0.3">
      <c r="A1189" s="1">
        <v>19.783333333333335</v>
      </c>
      <c r="B1189">
        <v>5.6893382072448704</v>
      </c>
      <c r="C1189">
        <v>4.1471419334411603</v>
      </c>
      <c r="D1189">
        <v>4.11873579025269</v>
      </c>
      <c r="E1189">
        <v>4.0019049644470197</v>
      </c>
      <c r="F1189">
        <v>4.9362549781799299</v>
      </c>
      <c r="G1189">
        <v>5.85575199127197</v>
      </c>
    </row>
    <row r="1190" spans="1:7" x14ac:dyDescent="0.3">
      <c r="A1190" s="1">
        <v>19.8</v>
      </c>
      <c r="B1190">
        <v>5.6886539459228498</v>
      </c>
      <c r="C1190">
        <v>4.1471419334411603</v>
      </c>
      <c r="D1190">
        <v>4.1184678077697798</v>
      </c>
      <c r="E1190">
        <v>4.0014691352844203</v>
      </c>
      <c r="F1190">
        <v>4.9349079132080096</v>
      </c>
      <c r="G1190">
        <v>5.8573040962219203</v>
      </c>
    </row>
    <row r="1191" spans="1:7" x14ac:dyDescent="0.3">
      <c r="A1191" s="1">
        <v>19.816666666666666</v>
      </c>
      <c r="B1191">
        <v>5.68764400482178</v>
      </c>
      <c r="C1191">
        <v>4.1471419334411603</v>
      </c>
      <c r="D1191">
        <v>4.1182122230529803</v>
      </c>
      <c r="E1191">
        <v>4.0010328292846697</v>
      </c>
      <c r="F1191">
        <v>4.9334421157836896</v>
      </c>
      <c r="G1191">
        <v>5.8586068153381303</v>
      </c>
    </row>
    <row r="1192" spans="1:7" x14ac:dyDescent="0.3">
      <c r="A1192" s="1">
        <v>19.833333333333332</v>
      </c>
      <c r="B1192">
        <v>5.6871662139892596</v>
      </c>
      <c r="C1192">
        <v>4.1469049453735396</v>
      </c>
      <c r="D1192">
        <v>4.1180930137634304</v>
      </c>
      <c r="E1192">
        <v>4.0006408691406303</v>
      </c>
      <c r="F1192">
        <v>4.9318900108337402</v>
      </c>
      <c r="G1192">
        <v>5.8572630882263201</v>
      </c>
    </row>
    <row r="1193" spans="1:7" x14ac:dyDescent="0.3">
      <c r="A1193" s="1">
        <v>19.850000000000001</v>
      </c>
      <c r="B1193">
        <v>5.6862750053405797</v>
      </c>
      <c r="C1193">
        <v>4.14646196365356</v>
      </c>
      <c r="D1193">
        <v>4.1177558898925799</v>
      </c>
      <c r="E1193">
        <v>4.0006408691406303</v>
      </c>
      <c r="F1193">
        <v>4.9305520057678196</v>
      </c>
      <c r="G1193">
        <v>5.8554239273071298</v>
      </c>
    </row>
    <row r="1194" spans="1:7" x14ac:dyDescent="0.3">
      <c r="A1194" s="1">
        <v>19.866666666666667</v>
      </c>
      <c r="B1194">
        <v>5.6855630874633798</v>
      </c>
      <c r="C1194">
        <v>4.14601802825928</v>
      </c>
      <c r="D1194">
        <v>4.1177349090576199</v>
      </c>
      <c r="E1194">
        <v>4.0006408691406303</v>
      </c>
      <c r="F1194">
        <v>4.9295921325683603</v>
      </c>
      <c r="G1194">
        <v>5.85349416732788</v>
      </c>
    </row>
    <row r="1195" spans="1:7" x14ac:dyDescent="0.3">
      <c r="A1195" s="1">
        <v>19.883333333333333</v>
      </c>
      <c r="B1195">
        <v>5.6855630874633798</v>
      </c>
      <c r="C1195">
        <v>4.1455750465393102</v>
      </c>
      <c r="D1195">
        <v>4.1177349090576199</v>
      </c>
      <c r="E1195">
        <v>4.0006408691406303</v>
      </c>
      <c r="F1195">
        <v>4.9279088973998997</v>
      </c>
      <c r="G1195">
        <v>5.8510508537292498</v>
      </c>
    </row>
    <row r="1196" spans="1:7" x14ac:dyDescent="0.3">
      <c r="A1196" s="1">
        <v>19.899999999999999</v>
      </c>
      <c r="B1196">
        <v>5.6854147911071804</v>
      </c>
      <c r="C1196">
        <v>4.1451311111450204</v>
      </c>
      <c r="D1196">
        <v>4.1177039146423304</v>
      </c>
      <c r="E1196">
        <v>4.0006408691406303</v>
      </c>
      <c r="F1196">
        <v>4.9265618324279803</v>
      </c>
      <c r="G1196">
        <v>5.8484430313110396</v>
      </c>
    </row>
    <row r="1197" spans="1:7" x14ac:dyDescent="0.3">
      <c r="A1197" s="1">
        <v>19.916666666666668</v>
      </c>
      <c r="B1197">
        <v>5.6847090721130398</v>
      </c>
      <c r="C1197">
        <v>4.1449232101440403</v>
      </c>
      <c r="D1197">
        <v>4.1174020767211896</v>
      </c>
      <c r="E1197">
        <v>4.0006408691406303</v>
      </c>
      <c r="F1197">
        <v>4.9251060485839799</v>
      </c>
      <c r="G1197">
        <v>5.8483629226684597</v>
      </c>
    </row>
    <row r="1198" spans="1:7" x14ac:dyDescent="0.3">
      <c r="A1198" s="1">
        <v>19.933333333333334</v>
      </c>
      <c r="B1198">
        <v>5.6842632293701199</v>
      </c>
      <c r="C1198">
        <v>4.1449232101440403</v>
      </c>
      <c r="D1198">
        <v>4.1172900199890101</v>
      </c>
      <c r="E1198">
        <v>4.0006408691406303</v>
      </c>
      <c r="F1198">
        <v>4.9237589836120597</v>
      </c>
      <c r="G1198">
        <v>5.8483629226684597</v>
      </c>
    </row>
    <row r="1199" spans="1:7" x14ac:dyDescent="0.3">
      <c r="A1199" s="1">
        <v>19.95</v>
      </c>
      <c r="B1199">
        <v>5.6837081909179696</v>
      </c>
      <c r="C1199">
        <v>4.1449232101440403</v>
      </c>
      <c r="D1199">
        <v>4.1170392036437997</v>
      </c>
      <c r="E1199">
        <v>4.0006408691406303</v>
      </c>
      <c r="F1199">
        <v>4.9224729537963903</v>
      </c>
      <c r="G1199">
        <v>5.8480200767517099</v>
      </c>
    </row>
    <row r="1200" spans="1:7" x14ac:dyDescent="0.3">
      <c r="A1200" s="1">
        <v>19.966666666666665</v>
      </c>
      <c r="B1200">
        <v>5.68245506286621</v>
      </c>
      <c r="C1200">
        <v>4.1449232101440403</v>
      </c>
      <c r="D1200">
        <v>4.1170392036437997</v>
      </c>
      <c r="E1200">
        <v>4.0006408691406303</v>
      </c>
      <c r="F1200">
        <v>4.9217100143432599</v>
      </c>
      <c r="G1200">
        <v>5.8480200767517099</v>
      </c>
    </row>
    <row r="1201" spans="1:7" x14ac:dyDescent="0.3">
      <c r="A1201" s="1">
        <v>19.983333333333334</v>
      </c>
      <c r="B1201">
        <v>5.6809210777282697</v>
      </c>
      <c r="C1201">
        <v>4.1449232101440403</v>
      </c>
      <c r="D1201">
        <v>4.1168031692504901</v>
      </c>
      <c r="E1201">
        <v>4.0006408691406303</v>
      </c>
      <c r="F1201">
        <v>4.9206609725952104</v>
      </c>
      <c r="G1201">
        <v>5.8482117652893102</v>
      </c>
    </row>
    <row r="1202" spans="1:7" x14ac:dyDescent="0.3">
      <c r="A1202" s="1">
        <v>20</v>
      </c>
      <c r="B1202">
        <v>5.6797308921814</v>
      </c>
      <c r="C1202">
        <v>4.1449232101440403</v>
      </c>
      <c r="D1202">
        <v>4.1166658401489302</v>
      </c>
      <c r="E1202">
        <v>4.0002751350402797</v>
      </c>
      <c r="F1202">
        <v>4.9196271896362296</v>
      </c>
      <c r="G1202">
        <v>5.8482699394226101</v>
      </c>
    </row>
    <row r="1203" spans="1:7" x14ac:dyDescent="0.3">
      <c r="A1203" s="1">
        <v>20.016666666666666</v>
      </c>
      <c r="B1203">
        <v>5.6788420677185103</v>
      </c>
      <c r="C1203">
        <v>4.1449232101440403</v>
      </c>
      <c r="D1203">
        <v>4.1164360046386701</v>
      </c>
      <c r="E1203">
        <v>3.99983906745911</v>
      </c>
      <c r="F1203">
        <v>4.91847801208496</v>
      </c>
      <c r="G1203">
        <v>5.8482699394226101</v>
      </c>
    </row>
    <row r="1204" spans="1:7" x14ac:dyDescent="0.3">
      <c r="A1204" s="1">
        <v>20.033333333333335</v>
      </c>
      <c r="B1204">
        <v>5.6777191162109402</v>
      </c>
      <c r="C1204">
        <v>4.1447720527648899</v>
      </c>
      <c r="D1204">
        <v>4.1162281036376998</v>
      </c>
      <c r="E1204">
        <v>3.9997520446777299</v>
      </c>
      <c r="F1204">
        <v>4.9171299934387198</v>
      </c>
      <c r="G1204">
        <v>5.8488020896911603</v>
      </c>
    </row>
    <row r="1205" spans="1:7" x14ac:dyDescent="0.3">
      <c r="A1205" s="1">
        <v>20.05</v>
      </c>
      <c r="B1205">
        <v>5.6766648292541504</v>
      </c>
      <c r="C1205">
        <v>4.14432716369629</v>
      </c>
      <c r="D1205">
        <v>4.1157689094543501</v>
      </c>
      <c r="E1205">
        <v>3.9997520446777299</v>
      </c>
      <c r="F1205">
        <v>4.9156041145324698</v>
      </c>
      <c r="G1205">
        <v>5.8500161170959499</v>
      </c>
    </row>
    <row r="1206" spans="1:7" x14ac:dyDescent="0.3">
      <c r="A1206" s="1">
        <v>20.066666666666666</v>
      </c>
      <c r="B1206">
        <v>5.6767830848693803</v>
      </c>
      <c r="C1206">
        <v>4.14388179779053</v>
      </c>
      <c r="D1206">
        <v>4.1155772209167498</v>
      </c>
      <c r="E1206">
        <v>3.9997520446777299</v>
      </c>
      <c r="F1206">
        <v>4.9144058227539098</v>
      </c>
      <c r="G1206">
        <v>5.8508758544921902</v>
      </c>
    </row>
    <row r="1207" spans="1:7" x14ac:dyDescent="0.3">
      <c r="A1207" s="1">
        <v>20.083333333333332</v>
      </c>
      <c r="B1207">
        <v>5.6770830154418901</v>
      </c>
      <c r="C1207">
        <v>4.1434378623962402</v>
      </c>
      <c r="D1207">
        <v>4.1155061721801802</v>
      </c>
      <c r="E1207">
        <v>4.0001192092895499</v>
      </c>
      <c r="F1207">
        <v>4.9130592346191397</v>
      </c>
      <c r="G1207">
        <v>5.8493289947509801</v>
      </c>
    </row>
    <row r="1208" spans="1:7" x14ac:dyDescent="0.3">
      <c r="A1208" s="1">
        <v>20.100000000000001</v>
      </c>
      <c r="B1208">
        <v>5.6770830154418901</v>
      </c>
      <c r="C1208">
        <v>4.1429929733276403</v>
      </c>
      <c r="D1208">
        <v>4.1152758598327601</v>
      </c>
      <c r="E1208">
        <v>4.0005540847778303</v>
      </c>
      <c r="F1208">
        <v>4.9119620323181197</v>
      </c>
      <c r="G1208">
        <v>5.8479928970336896</v>
      </c>
    </row>
    <row r="1209" spans="1:7" x14ac:dyDescent="0.3">
      <c r="A1209" s="1">
        <v>20.116666666666667</v>
      </c>
      <c r="B1209">
        <v>5.6775269508361799</v>
      </c>
      <c r="C1209">
        <v>4.14270114898682</v>
      </c>
      <c r="D1209">
        <v>4.1152758598327601</v>
      </c>
      <c r="E1209">
        <v>4.0006408691406303</v>
      </c>
      <c r="F1209">
        <v>4.91099309921265</v>
      </c>
      <c r="G1209">
        <v>5.84562015533447</v>
      </c>
    </row>
    <row r="1210" spans="1:7" x14ac:dyDescent="0.3">
      <c r="A1210" s="1">
        <v>20.133333333333333</v>
      </c>
      <c r="B1210">
        <v>5.6781749725341797</v>
      </c>
      <c r="C1210">
        <v>4.14270114898682</v>
      </c>
      <c r="D1210">
        <v>4.1152758598327601</v>
      </c>
      <c r="E1210">
        <v>4.0003180503845197</v>
      </c>
      <c r="F1210">
        <v>4.9100828170776403</v>
      </c>
      <c r="G1210">
        <v>5.8421812057495099</v>
      </c>
    </row>
    <row r="1211" spans="1:7" x14ac:dyDescent="0.3">
      <c r="A1211" s="1">
        <v>20.149999999999999</v>
      </c>
      <c r="B1211">
        <v>5.6778421401977504</v>
      </c>
      <c r="C1211">
        <v>4.14270114898682</v>
      </c>
      <c r="D1211">
        <v>4.11496877670288</v>
      </c>
      <c r="E1211">
        <v>3.9998819828033398</v>
      </c>
      <c r="F1211">
        <v>4.9087471961975098</v>
      </c>
      <c r="G1211">
        <v>5.8389048576354998</v>
      </c>
    </row>
    <row r="1212" spans="1:7" x14ac:dyDescent="0.3">
      <c r="A1212" s="1">
        <v>20.166666666666668</v>
      </c>
      <c r="B1212">
        <v>5.67647504806519</v>
      </c>
      <c r="C1212">
        <v>4.14270114898682</v>
      </c>
      <c r="D1212">
        <v>4.1147751808166504</v>
      </c>
      <c r="E1212">
        <v>3.9994471073150599</v>
      </c>
      <c r="F1212">
        <v>4.9078488349914604</v>
      </c>
      <c r="G1212">
        <v>5.8382568359375</v>
      </c>
    </row>
    <row r="1213" spans="1:7" x14ac:dyDescent="0.3">
      <c r="A1213" s="1">
        <v>20.183333333333334</v>
      </c>
      <c r="B1213">
        <v>5.6746931076049796</v>
      </c>
      <c r="C1213">
        <v>4.14270114898682</v>
      </c>
      <c r="D1213">
        <v>4.1145548820495597</v>
      </c>
      <c r="E1213">
        <v>3.9990110397338898</v>
      </c>
      <c r="F1213">
        <v>4.9065208435058603</v>
      </c>
      <c r="G1213">
        <v>5.8378119468689</v>
      </c>
    </row>
    <row r="1214" spans="1:7" x14ac:dyDescent="0.3">
      <c r="A1214" s="1">
        <v>20.2</v>
      </c>
      <c r="B1214">
        <v>5.6724720001220703</v>
      </c>
      <c r="C1214">
        <v>4.1424150466918901</v>
      </c>
      <c r="D1214">
        <v>4.11440181732178</v>
      </c>
      <c r="E1214">
        <v>3.99857497215271</v>
      </c>
      <c r="F1214">
        <v>4.9052438735961896</v>
      </c>
      <c r="G1214">
        <v>5.8375101089477504</v>
      </c>
    </row>
    <row r="1215" spans="1:7" x14ac:dyDescent="0.3">
      <c r="A1215" s="1">
        <v>20.216666666666665</v>
      </c>
      <c r="B1215">
        <v>5.6701231002807599</v>
      </c>
      <c r="C1215">
        <v>4.1421418190002397</v>
      </c>
      <c r="D1215">
        <v>4.1139421463012704</v>
      </c>
      <c r="E1215">
        <v>3.99846291542053</v>
      </c>
      <c r="F1215">
        <v>4.9038681983947798</v>
      </c>
      <c r="G1215">
        <v>5.8379549980163601</v>
      </c>
    </row>
    <row r="1216" spans="1:7" x14ac:dyDescent="0.3">
      <c r="A1216" s="1">
        <v>20.233333333333334</v>
      </c>
      <c r="B1216">
        <v>5.6680598258972203</v>
      </c>
      <c r="C1216">
        <v>4.1418170928955096</v>
      </c>
      <c r="D1216">
        <v>4.1137890815734899</v>
      </c>
      <c r="E1216">
        <v>3.99846291542053</v>
      </c>
      <c r="F1216">
        <v>4.9026298522949201</v>
      </c>
      <c r="G1216">
        <v>5.83839988708496</v>
      </c>
    </row>
    <row r="1217" spans="1:7" x14ac:dyDescent="0.3">
      <c r="A1217" s="1">
        <v>20.25</v>
      </c>
      <c r="B1217">
        <v>5.6665878295898402</v>
      </c>
      <c r="C1217">
        <v>4.1413741111755398</v>
      </c>
      <c r="D1217">
        <v>4.1135230064392099</v>
      </c>
      <c r="E1217">
        <v>3.99846291542053</v>
      </c>
      <c r="F1217">
        <v>4.9010882377624503</v>
      </c>
      <c r="G1217">
        <v>5.8392500877380398</v>
      </c>
    </row>
    <row r="1218" spans="1:7" x14ac:dyDescent="0.3">
      <c r="A1218" s="1">
        <v>20.266666666666666</v>
      </c>
      <c r="B1218">
        <v>5.66554880142212</v>
      </c>
      <c r="C1218">
        <v>4.14064693450928</v>
      </c>
      <c r="D1218">
        <v>4.1132831573486301</v>
      </c>
      <c r="E1218">
        <v>3.99846291542053</v>
      </c>
      <c r="F1218">
        <v>4.90016889572144</v>
      </c>
      <c r="G1218">
        <v>5.8401989936828604</v>
      </c>
    </row>
    <row r="1219" spans="1:7" x14ac:dyDescent="0.3">
      <c r="A1219" s="1">
        <v>20.283333333333335</v>
      </c>
      <c r="B1219">
        <v>5.66501712799072</v>
      </c>
      <c r="C1219">
        <v>4.14035987854004</v>
      </c>
      <c r="D1219">
        <v>4.11297702789307</v>
      </c>
      <c r="E1219">
        <v>3.99846291542053</v>
      </c>
      <c r="F1219">
        <v>4.8990368843078604</v>
      </c>
      <c r="G1219">
        <v>5.8401589393615696</v>
      </c>
    </row>
    <row r="1220" spans="1:7" x14ac:dyDescent="0.3">
      <c r="A1220" s="1">
        <v>20.3</v>
      </c>
      <c r="B1220">
        <v>5.66501712799072</v>
      </c>
      <c r="C1220">
        <v>4.1401791572570801</v>
      </c>
      <c r="D1220">
        <v>4.11297702789307</v>
      </c>
      <c r="E1220">
        <v>3.99846291542053</v>
      </c>
      <c r="F1220">
        <v>4.8979868888854998</v>
      </c>
      <c r="G1220">
        <v>5.8390989303588903</v>
      </c>
    </row>
    <row r="1221" spans="1:7" x14ac:dyDescent="0.3">
      <c r="A1221" s="1">
        <v>20.316666666666666</v>
      </c>
      <c r="B1221">
        <v>5.6649918556213397</v>
      </c>
      <c r="C1221">
        <v>4.1400609016418501</v>
      </c>
      <c r="D1221">
        <v>4.11297702789307</v>
      </c>
      <c r="E1221">
        <v>3.99846291542053</v>
      </c>
      <c r="F1221">
        <v>4.8969697952270499</v>
      </c>
      <c r="G1221">
        <v>5.8382101058959996</v>
      </c>
    </row>
    <row r="1222" spans="1:7" x14ac:dyDescent="0.3">
      <c r="A1222" s="1">
        <v>20.333333333333332</v>
      </c>
      <c r="B1222">
        <v>5.6655039787292498</v>
      </c>
      <c r="C1222">
        <v>4.1400399208068803</v>
      </c>
      <c r="D1222">
        <v>4.11297702789307</v>
      </c>
      <c r="E1222">
        <v>3.99846291542053</v>
      </c>
      <c r="F1222">
        <v>4.8960747718811</v>
      </c>
      <c r="G1222">
        <v>5.8369159698486301</v>
      </c>
    </row>
    <row r="1223" spans="1:7" x14ac:dyDescent="0.3">
      <c r="A1223" s="1">
        <v>20.350000000000001</v>
      </c>
      <c r="B1223">
        <v>5.6660180091857901</v>
      </c>
      <c r="C1223">
        <v>4.1398792266845703</v>
      </c>
      <c r="D1223">
        <v>4.11297702789307</v>
      </c>
      <c r="E1223">
        <v>3.99846291542053</v>
      </c>
      <c r="F1223">
        <v>4.8947272300720197</v>
      </c>
      <c r="G1223">
        <v>5.8355231285095197</v>
      </c>
    </row>
    <row r="1224" spans="1:7" x14ac:dyDescent="0.3">
      <c r="A1224" s="1">
        <v>20.366666666666667</v>
      </c>
      <c r="B1224">
        <v>5.66558885574341</v>
      </c>
      <c r="C1224">
        <v>4.1395630836486799</v>
      </c>
      <c r="D1224">
        <v>4.11297702789307</v>
      </c>
      <c r="E1224">
        <v>3.99846291542053</v>
      </c>
      <c r="F1224">
        <v>4.8932838439941397</v>
      </c>
      <c r="G1224">
        <v>5.8354110717773402</v>
      </c>
    </row>
    <row r="1225" spans="1:7" x14ac:dyDescent="0.3">
      <c r="A1225" s="1">
        <v>20.383333333333333</v>
      </c>
      <c r="B1225">
        <v>5.6646170616149902</v>
      </c>
      <c r="C1225">
        <v>4.1391282081604004</v>
      </c>
      <c r="D1225">
        <v>4.11297702789307</v>
      </c>
      <c r="E1225">
        <v>3.99846291542053</v>
      </c>
      <c r="F1225">
        <v>4.8920559883117702</v>
      </c>
      <c r="G1225">
        <v>5.8355832099914604</v>
      </c>
    </row>
    <row r="1226" spans="1:7" x14ac:dyDescent="0.3">
      <c r="A1226" s="1">
        <v>20.399999999999999</v>
      </c>
      <c r="B1226">
        <v>5.6639890670776403</v>
      </c>
      <c r="C1226">
        <v>4.1386837959289604</v>
      </c>
      <c r="D1226">
        <v>4.11297702789307</v>
      </c>
      <c r="E1226">
        <v>3.99846291542053</v>
      </c>
      <c r="F1226">
        <v>4.8911561965942401</v>
      </c>
      <c r="G1226">
        <v>5.8356909751892099</v>
      </c>
    </row>
    <row r="1227" spans="1:7" x14ac:dyDescent="0.3">
      <c r="A1227" s="1">
        <v>20.416666666666668</v>
      </c>
      <c r="B1227">
        <v>5.6629991531372097</v>
      </c>
      <c r="C1227">
        <v>4.1382589340209996</v>
      </c>
      <c r="D1227">
        <v>4.1128101348876998</v>
      </c>
      <c r="E1227">
        <v>3.99846291542053</v>
      </c>
      <c r="F1227">
        <v>4.8902077674865696</v>
      </c>
      <c r="G1227">
        <v>5.8365502357482901</v>
      </c>
    </row>
    <row r="1228" spans="1:7" x14ac:dyDescent="0.3">
      <c r="A1228" s="1">
        <v>20.433333333333334</v>
      </c>
      <c r="B1228">
        <v>5.6612977981567401</v>
      </c>
      <c r="C1228">
        <v>4.1382589340209996</v>
      </c>
      <c r="D1228">
        <v>4.1127061843872097</v>
      </c>
      <c r="E1228">
        <v>3.99846291542053</v>
      </c>
      <c r="F1228">
        <v>4.88929986953735</v>
      </c>
      <c r="G1228">
        <v>5.8372769355773899</v>
      </c>
    </row>
    <row r="1229" spans="1:7" x14ac:dyDescent="0.3">
      <c r="A1229" s="1">
        <v>20.45</v>
      </c>
      <c r="B1229">
        <v>5.6603488922119096</v>
      </c>
      <c r="C1229">
        <v>4.1379728317260698</v>
      </c>
      <c r="D1229">
        <v>4.1122469902038601</v>
      </c>
      <c r="E1229">
        <v>3.9983949661254901</v>
      </c>
      <c r="F1229">
        <v>4.8882818222045898</v>
      </c>
      <c r="G1229">
        <v>5.8374190330505398</v>
      </c>
    </row>
    <row r="1230" spans="1:7" x14ac:dyDescent="0.3">
      <c r="A1230" s="1">
        <v>20.466666666666665</v>
      </c>
      <c r="B1230">
        <v>5.66036081314087</v>
      </c>
      <c r="C1230">
        <v>4.1378722190856898</v>
      </c>
      <c r="D1230">
        <v>4.1117877960205096</v>
      </c>
      <c r="E1230">
        <v>3.9979588985443102</v>
      </c>
      <c r="F1230">
        <v>4.8873839378356898</v>
      </c>
      <c r="G1230">
        <v>5.8374190330505398</v>
      </c>
    </row>
    <row r="1231" spans="1:7" x14ac:dyDescent="0.3">
      <c r="A1231" s="1">
        <v>20.483333333333334</v>
      </c>
      <c r="B1231">
        <v>5.6607961654663104</v>
      </c>
      <c r="C1231">
        <v>4.1375389099121103</v>
      </c>
      <c r="D1231">
        <v>4.11132907867432</v>
      </c>
      <c r="E1231">
        <v>3.9975230693817099</v>
      </c>
      <c r="F1231">
        <v>4.8864870071411097</v>
      </c>
      <c r="G1231">
        <v>5.8373098373413104</v>
      </c>
    </row>
    <row r="1232" spans="1:7" x14ac:dyDescent="0.3">
      <c r="A1232" s="1">
        <v>20.5</v>
      </c>
      <c r="B1232">
        <v>5.6614398956298801</v>
      </c>
      <c r="C1232">
        <v>4.1374778747558603</v>
      </c>
      <c r="D1232">
        <v>4.1110367774963397</v>
      </c>
      <c r="E1232">
        <v>3.9970870018005402</v>
      </c>
      <c r="F1232">
        <v>4.88556003570557</v>
      </c>
      <c r="G1232">
        <v>5.8362832069396999</v>
      </c>
    </row>
    <row r="1233" spans="1:7" x14ac:dyDescent="0.3">
      <c r="A1233" s="1">
        <v>20.516666666666666</v>
      </c>
      <c r="B1233">
        <v>5.6627268791198704</v>
      </c>
      <c r="C1233">
        <v>4.1370329856872603</v>
      </c>
      <c r="D1233">
        <v>4.1106820106506303</v>
      </c>
      <c r="E1233">
        <v>3.9966499805450399</v>
      </c>
      <c r="F1233">
        <v>4.8846721649169904</v>
      </c>
      <c r="G1233">
        <v>5.8353037834167498</v>
      </c>
    </row>
    <row r="1234" spans="1:7" x14ac:dyDescent="0.3">
      <c r="A1234" s="1">
        <v>20.533333333333335</v>
      </c>
      <c r="B1234">
        <v>5.6632127761840803</v>
      </c>
      <c r="C1234">
        <v>4.1371479034423801</v>
      </c>
      <c r="D1234">
        <v>4.1107330322265598</v>
      </c>
      <c r="E1234">
        <v>3.9962821006774898</v>
      </c>
      <c r="F1234">
        <v>4.8838667869567898</v>
      </c>
      <c r="G1234">
        <v>5.8351621627807599</v>
      </c>
    </row>
    <row r="1235" spans="1:7" x14ac:dyDescent="0.3">
      <c r="A1235" s="1">
        <v>20.55</v>
      </c>
      <c r="B1235">
        <v>5.6623039245605504</v>
      </c>
      <c r="C1235">
        <v>4.1371479034423801</v>
      </c>
      <c r="D1235">
        <v>4.1108369827270499</v>
      </c>
      <c r="E1235">
        <v>3.9962821006774898</v>
      </c>
      <c r="F1235">
        <v>4.8829669952392596</v>
      </c>
      <c r="G1235">
        <v>5.8355851173400897</v>
      </c>
    </row>
    <row r="1236" spans="1:7" x14ac:dyDescent="0.3">
      <c r="A1236" s="1">
        <v>20.566666666666666</v>
      </c>
      <c r="B1236">
        <v>5.6605319976806596</v>
      </c>
      <c r="C1236">
        <v>4.1372389793395996</v>
      </c>
      <c r="D1236">
        <v>4.1108369827270499</v>
      </c>
      <c r="E1236">
        <v>3.9962830543518102</v>
      </c>
      <c r="F1236">
        <v>4.8820681571960396</v>
      </c>
      <c r="G1236">
        <v>5.8360290527343803</v>
      </c>
    </row>
    <row r="1237" spans="1:7" x14ac:dyDescent="0.3">
      <c r="A1237" s="1">
        <v>20.583333333333332</v>
      </c>
      <c r="B1237">
        <v>5.6590371131896999</v>
      </c>
      <c r="C1237">
        <v>4.1368551254272496</v>
      </c>
      <c r="D1237">
        <v>4.1108369827270499</v>
      </c>
      <c r="E1237">
        <v>3.9962830543518102</v>
      </c>
      <c r="F1237">
        <v>4.8810000419616699</v>
      </c>
      <c r="G1237">
        <v>5.8366408348083496</v>
      </c>
    </row>
    <row r="1238" spans="1:7" x14ac:dyDescent="0.3">
      <c r="A1238" s="1">
        <v>20.6</v>
      </c>
      <c r="B1238">
        <v>5.6580638885498002</v>
      </c>
      <c r="C1238">
        <v>4.1368551254272496</v>
      </c>
      <c r="D1238">
        <v>4.1108369827270499</v>
      </c>
      <c r="E1238">
        <v>3.9962830543518102</v>
      </c>
      <c r="F1238">
        <v>4.8801012039184597</v>
      </c>
      <c r="G1238">
        <v>5.8373069763183603</v>
      </c>
    </row>
    <row r="1239" spans="1:7" x14ac:dyDescent="0.3">
      <c r="A1239" s="1">
        <v>20.616666666666667</v>
      </c>
      <c r="B1239">
        <v>5.6579318046569798</v>
      </c>
      <c r="C1239">
        <v>4.1365818977356001</v>
      </c>
      <c r="D1239">
        <v>4.1107859611511204</v>
      </c>
      <c r="E1239">
        <v>3.9962821006774898</v>
      </c>
      <c r="F1239">
        <v>4.8791708946228001</v>
      </c>
      <c r="G1239">
        <v>5.8352141380310103</v>
      </c>
    </row>
    <row r="1240" spans="1:7" x14ac:dyDescent="0.3">
      <c r="A1240" s="1">
        <v>20.633333333333333</v>
      </c>
      <c r="B1240">
        <v>5.6582369804382298</v>
      </c>
      <c r="C1240">
        <v>4.1362390518188503</v>
      </c>
      <c r="D1240">
        <v>4.1106820106506303</v>
      </c>
      <c r="E1240">
        <v>3.9962821006774898</v>
      </c>
      <c r="F1240">
        <v>4.8782730102539098</v>
      </c>
      <c r="G1240">
        <v>5.8321218490600604</v>
      </c>
    </row>
    <row r="1241" spans="1:7" x14ac:dyDescent="0.3">
      <c r="A1241" s="1">
        <v>20.65</v>
      </c>
      <c r="B1241">
        <v>5.6587209701538104</v>
      </c>
      <c r="C1241">
        <v>4.1360368728637704</v>
      </c>
      <c r="D1241">
        <v>4.1104941368103001</v>
      </c>
      <c r="E1241">
        <v>3.9962821006774898</v>
      </c>
      <c r="F1241">
        <v>4.8772258758544904</v>
      </c>
      <c r="G1241">
        <v>5.8290090560913104</v>
      </c>
    </row>
    <row r="1242" spans="1:7" x14ac:dyDescent="0.3">
      <c r="A1242" s="1">
        <v>20.666666666666668</v>
      </c>
      <c r="B1242">
        <v>5.6590709686279297</v>
      </c>
      <c r="C1242">
        <v>4.1358060836792001</v>
      </c>
      <c r="D1242">
        <v>4.11014699935913</v>
      </c>
      <c r="E1242">
        <v>3.9962821006774898</v>
      </c>
      <c r="F1242">
        <v>4.8763179779052699</v>
      </c>
      <c r="G1242">
        <v>5.8262681961059597</v>
      </c>
    </row>
    <row r="1243" spans="1:7" x14ac:dyDescent="0.3">
      <c r="A1243" s="1">
        <v>20.683333333333334</v>
      </c>
      <c r="B1243">
        <v>5.6589651107788104</v>
      </c>
      <c r="C1243">
        <v>4.1353621482849103</v>
      </c>
      <c r="D1243">
        <v>4.1099691390991202</v>
      </c>
      <c r="E1243">
        <v>3.9962821006774898</v>
      </c>
      <c r="F1243">
        <v>4.8751487731933603</v>
      </c>
      <c r="G1243">
        <v>5.82362985610962</v>
      </c>
    </row>
    <row r="1244" spans="1:7" x14ac:dyDescent="0.3">
      <c r="A1244" s="1">
        <v>20.7</v>
      </c>
      <c r="B1244">
        <v>5.6580739021301296</v>
      </c>
      <c r="C1244">
        <v>4.1349182128906303</v>
      </c>
      <c r="D1244">
        <v>4.1098771095275897</v>
      </c>
      <c r="E1244">
        <v>3.9962821006774898</v>
      </c>
      <c r="F1244">
        <v>4.8741879463195801</v>
      </c>
      <c r="G1244">
        <v>5.8234992027282697</v>
      </c>
    </row>
    <row r="1245" spans="1:7" x14ac:dyDescent="0.3">
      <c r="A1245" s="1">
        <v>20.716666666666665</v>
      </c>
      <c r="B1245">
        <v>5.6573910713195801</v>
      </c>
      <c r="C1245">
        <v>4.1344752311706499</v>
      </c>
      <c r="D1245">
        <v>4.1098561286926296</v>
      </c>
      <c r="E1245">
        <v>3.9962821006774898</v>
      </c>
      <c r="F1245">
        <v>4.8731608390808097</v>
      </c>
      <c r="G1245">
        <v>5.8239440917968803</v>
      </c>
    </row>
    <row r="1246" spans="1:7" x14ac:dyDescent="0.3">
      <c r="A1246" s="1">
        <v>20.733333333333334</v>
      </c>
      <c r="B1246">
        <v>5.6564598083496103</v>
      </c>
      <c r="C1246">
        <v>4.1340308189392099</v>
      </c>
      <c r="D1246">
        <v>4.1095838546752903</v>
      </c>
      <c r="E1246">
        <v>3.9962821006774898</v>
      </c>
      <c r="F1246">
        <v>4.8718590736389196</v>
      </c>
      <c r="G1246">
        <v>5.8243889808654803</v>
      </c>
    </row>
    <row r="1247" spans="1:7" x14ac:dyDescent="0.3">
      <c r="A1247" s="1">
        <v>20.75</v>
      </c>
      <c r="B1247">
        <v>5.65537786483765</v>
      </c>
      <c r="C1247">
        <v>4.1338191032409703</v>
      </c>
      <c r="D1247">
        <v>4.1094708442687997</v>
      </c>
      <c r="E1247">
        <v>3.9962821006774898</v>
      </c>
      <c r="F1247">
        <v>4.8705110549926802</v>
      </c>
      <c r="G1247">
        <v>5.8246102333068803</v>
      </c>
    </row>
    <row r="1248" spans="1:7" x14ac:dyDescent="0.3">
      <c r="A1248" s="1">
        <v>20.766666666666666</v>
      </c>
      <c r="B1248">
        <v>5.65462303161621</v>
      </c>
      <c r="C1248">
        <v>4.1338191032409703</v>
      </c>
      <c r="D1248">
        <v>4.1091899871826199</v>
      </c>
      <c r="E1248">
        <v>3.9959759712219198</v>
      </c>
      <c r="F1248">
        <v>4.8694028854370099</v>
      </c>
      <c r="G1248">
        <v>5.8250560760498002</v>
      </c>
    </row>
    <row r="1249" spans="1:7" x14ac:dyDescent="0.3">
      <c r="A1249" s="1">
        <v>20.783333333333335</v>
      </c>
      <c r="B1249">
        <v>5.65462303161621</v>
      </c>
      <c r="C1249">
        <v>4.1338191032409703</v>
      </c>
      <c r="D1249">
        <v>4.1088209152221697</v>
      </c>
      <c r="E1249">
        <v>3.9955399036407502</v>
      </c>
      <c r="F1249">
        <v>4.8679361343383798</v>
      </c>
      <c r="G1249">
        <v>5.8247919082641602</v>
      </c>
    </row>
    <row r="1250" spans="1:7" x14ac:dyDescent="0.3">
      <c r="A1250" s="1">
        <v>20.8</v>
      </c>
      <c r="B1250">
        <v>5.6546440124511701</v>
      </c>
      <c r="C1250">
        <v>4.1338191032409703</v>
      </c>
      <c r="D1250">
        <v>4.1083831787109402</v>
      </c>
      <c r="E1250">
        <v>3.9951050281524698</v>
      </c>
      <c r="F1250">
        <v>4.8662681579589799</v>
      </c>
      <c r="G1250">
        <v>5.8239011764526403</v>
      </c>
    </row>
    <row r="1251" spans="1:7" x14ac:dyDescent="0.3">
      <c r="A1251" s="1">
        <v>20.816666666666666</v>
      </c>
      <c r="B1251">
        <v>5.6550889015197798</v>
      </c>
      <c r="C1251">
        <v>4.1338191032409703</v>
      </c>
      <c r="D1251">
        <v>4.1083831787109402</v>
      </c>
      <c r="E1251">
        <v>3.9946699142456099</v>
      </c>
      <c r="F1251">
        <v>4.8650250434875497</v>
      </c>
      <c r="G1251">
        <v>5.8230099678039604</v>
      </c>
    </row>
    <row r="1252" spans="1:7" x14ac:dyDescent="0.3">
      <c r="A1252" s="1">
        <v>20.833333333333332</v>
      </c>
      <c r="B1252">
        <v>5.65553522109985</v>
      </c>
      <c r="C1252">
        <v>4.1338191032409703</v>
      </c>
      <c r="D1252">
        <v>4.1083831787109402</v>
      </c>
      <c r="E1252">
        <v>3.99423408508301</v>
      </c>
      <c r="F1252">
        <v>4.8639330863952601</v>
      </c>
      <c r="G1252">
        <v>5.8219709396362296</v>
      </c>
    </row>
    <row r="1253" spans="1:7" x14ac:dyDescent="0.3">
      <c r="A1253" s="1">
        <v>20.85</v>
      </c>
      <c r="B1253">
        <v>5.65547800064087</v>
      </c>
      <c r="C1253">
        <v>4.1338191032409703</v>
      </c>
      <c r="D1253">
        <v>4.1083831787109402</v>
      </c>
      <c r="E1253">
        <v>3.9941060543060298</v>
      </c>
      <c r="F1253">
        <v>4.8625750541687003</v>
      </c>
      <c r="G1253">
        <v>5.82053422927856</v>
      </c>
    </row>
    <row r="1254" spans="1:7" x14ac:dyDescent="0.3">
      <c r="A1254" s="1">
        <v>20.866666666666667</v>
      </c>
      <c r="B1254">
        <v>5.6548480987548801</v>
      </c>
      <c r="C1254">
        <v>4.1338191032409703</v>
      </c>
      <c r="D1254">
        <v>4.1082201004028303</v>
      </c>
      <c r="E1254">
        <v>3.9941060543060298</v>
      </c>
      <c r="F1254">
        <v>4.8616538047790501</v>
      </c>
      <c r="G1254">
        <v>5.8194618225097701</v>
      </c>
    </row>
    <row r="1255" spans="1:7" x14ac:dyDescent="0.3">
      <c r="A1255" s="1">
        <v>20.883333333333333</v>
      </c>
      <c r="B1255">
        <v>5.6539559364318803</v>
      </c>
      <c r="C1255">
        <v>4.1338191032409703</v>
      </c>
      <c r="D1255">
        <v>4.1081051826477104</v>
      </c>
      <c r="E1255">
        <v>3.9941060543060298</v>
      </c>
      <c r="F1255">
        <v>4.8606700897216797</v>
      </c>
      <c r="G1255">
        <v>5.8190169334411603</v>
      </c>
    </row>
    <row r="1256" spans="1:7" x14ac:dyDescent="0.3">
      <c r="A1256" s="1">
        <v>20.9</v>
      </c>
      <c r="B1256">
        <v>5.6530652046203604</v>
      </c>
      <c r="C1256">
        <v>4.1338191032409703</v>
      </c>
      <c r="D1256">
        <v>4.1076550483703604</v>
      </c>
      <c r="E1256">
        <v>3.9941060543060298</v>
      </c>
      <c r="F1256">
        <v>4.8594927787780797</v>
      </c>
      <c r="G1256">
        <v>5.8185720443725604</v>
      </c>
    </row>
    <row r="1257" spans="1:7" x14ac:dyDescent="0.3">
      <c r="A1257" s="1">
        <v>20.916666666666668</v>
      </c>
      <c r="B1257">
        <v>5.6525211334228498</v>
      </c>
      <c r="C1257">
        <v>4.1338191032409703</v>
      </c>
      <c r="D1257">
        <v>4.10746192932129</v>
      </c>
      <c r="E1257">
        <v>3.9941060543060298</v>
      </c>
      <c r="F1257">
        <v>4.8583779335021999</v>
      </c>
      <c r="G1257">
        <v>5.8181271553039604</v>
      </c>
    </row>
    <row r="1258" spans="1:7" x14ac:dyDescent="0.3">
      <c r="A1258" s="1">
        <v>20.933333333333334</v>
      </c>
      <c r="B1258">
        <v>5.6522340774536097</v>
      </c>
      <c r="C1258">
        <v>4.1338191032409703</v>
      </c>
      <c r="D1258">
        <v>4.1071858406066903</v>
      </c>
      <c r="E1258">
        <v>3.9941060543060298</v>
      </c>
      <c r="F1258">
        <v>4.8575210571289098</v>
      </c>
      <c r="G1258">
        <v>5.8177828788757298</v>
      </c>
    </row>
    <row r="1259" spans="1:7" x14ac:dyDescent="0.3">
      <c r="A1259" s="1">
        <v>20.95</v>
      </c>
      <c r="B1259">
        <v>5.6524190902709996</v>
      </c>
      <c r="C1259">
        <v>4.1338191032409703</v>
      </c>
      <c r="D1259">
        <v>4.1068911552429199</v>
      </c>
      <c r="E1259">
        <v>3.9941060543060298</v>
      </c>
      <c r="F1259">
        <v>4.8565649986267099</v>
      </c>
      <c r="G1259">
        <v>5.8177828788757298</v>
      </c>
    </row>
    <row r="1260" spans="1:7" x14ac:dyDescent="0.3">
      <c r="A1260" s="1">
        <v>20.966666666666665</v>
      </c>
      <c r="B1260">
        <v>5.6530060768127397</v>
      </c>
      <c r="C1260">
        <v>4.1338191032409703</v>
      </c>
      <c r="D1260">
        <v>4.10654497146606</v>
      </c>
      <c r="E1260">
        <v>3.9941060543060298</v>
      </c>
      <c r="F1260">
        <v>4.85562992095947</v>
      </c>
      <c r="G1260">
        <v>5.8177838325500497</v>
      </c>
    </row>
    <row r="1261" spans="1:7" x14ac:dyDescent="0.3">
      <c r="A1261" s="1">
        <v>20.983333333333334</v>
      </c>
      <c r="B1261">
        <v>5.6541051864623997</v>
      </c>
      <c r="C1261">
        <v>4.1338191032409703</v>
      </c>
      <c r="D1261">
        <v>4.1065349578857404</v>
      </c>
      <c r="E1261">
        <v>3.9941060543060298</v>
      </c>
      <c r="F1261">
        <v>4.8549599647521999</v>
      </c>
      <c r="G1261">
        <v>5.8170361518859899</v>
      </c>
    </row>
    <row r="1262" spans="1:7" x14ac:dyDescent="0.3">
      <c r="A1262" s="1">
        <v>21</v>
      </c>
      <c r="B1262">
        <v>5.6542038917541504</v>
      </c>
      <c r="C1262">
        <v>4.1337890625</v>
      </c>
      <c r="D1262">
        <v>4.1062679290771502</v>
      </c>
      <c r="E1262">
        <v>3.9941060543060298</v>
      </c>
      <c r="F1262">
        <v>4.8536038398742702</v>
      </c>
      <c r="G1262">
        <v>5.8161468505859402</v>
      </c>
    </row>
    <row r="1263" spans="1:7" x14ac:dyDescent="0.3">
      <c r="A1263" s="1">
        <v>21.016666666666666</v>
      </c>
      <c r="B1263">
        <v>5.6542038917541504</v>
      </c>
      <c r="C1263">
        <v>4.1333441734314</v>
      </c>
      <c r="D1263">
        <v>4.1060838699340803</v>
      </c>
      <c r="E1263">
        <v>3.9938540458679199</v>
      </c>
      <c r="F1263">
        <v>4.8522567749023402</v>
      </c>
      <c r="G1263">
        <v>5.8152589797973597</v>
      </c>
    </row>
    <row r="1264" spans="1:7" x14ac:dyDescent="0.3">
      <c r="A1264" s="1">
        <v>21.033333333333335</v>
      </c>
      <c r="B1264">
        <v>5.6541838645935103</v>
      </c>
      <c r="C1264">
        <v>4.1329002380371103</v>
      </c>
      <c r="D1264">
        <v>4.1060838699340803</v>
      </c>
      <c r="E1264">
        <v>3.9937450885772701</v>
      </c>
      <c r="F1264">
        <v>4.8511099815368697</v>
      </c>
      <c r="G1264">
        <v>5.8145480155944798</v>
      </c>
    </row>
    <row r="1265" spans="1:7" x14ac:dyDescent="0.3">
      <c r="A1265" s="1">
        <v>21.05</v>
      </c>
      <c r="B1265">
        <v>5.6535568237304696</v>
      </c>
      <c r="C1265">
        <v>4.1324548721313503</v>
      </c>
      <c r="D1265">
        <v>4.1060628890991202</v>
      </c>
      <c r="E1265">
        <v>3.9937450885772701</v>
      </c>
      <c r="F1265">
        <v>4.8499159812927202</v>
      </c>
      <c r="G1265">
        <v>5.8147029876709002</v>
      </c>
    </row>
    <row r="1266" spans="1:7" x14ac:dyDescent="0.3">
      <c r="A1266" s="1">
        <v>21.066666666666666</v>
      </c>
      <c r="B1266">
        <v>5.6517891883850098</v>
      </c>
      <c r="C1266">
        <v>4.1320099830627397</v>
      </c>
      <c r="D1266">
        <v>4.1059508323669398</v>
      </c>
      <c r="E1266">
        <v>3.9936408996582</v>
      </c>
      <c r="F1266">
        <v>4.8483939170837402</v>
      </c>
      <c r="G1266">
        <v>5.816162109375</v>
      </c>
    </row>
    <row r="1267" spans="1:7" x14ac:dyDescent="0.3">
      <c r="A1267" s="1">
        <v>21.083333333333332</v>
      </c>
      <c r="B1267">
        <v>5.6497788429260298</v>
      </c>
      <c r="C1267">
        <v>4.1315960884094203</v>
      </c>
      <c r="D1267">
        <v>4.10577297210693</v>
      </c>
      <c r="E1267">
        <v>3.9936408996582</v>
      </c>
      <c r="F1267">
        <v>4.8475151062011701</v>
      </c>
      <c r="G1267">
        <v>5.8169350624084499</v>
      </c>
    </row>
    <row r="1268" spans="1:7" x14ac:dyDescent="0.3">
      <c r="A1268" s="1">
        <v>21.1</v>
      </c>
      <c r="B1268">
        <v>5.64705514907837</v>
      </c>
      <c r="C1268">
        <v>4.1315960884094203</v>
      </c>
      <c r="D1268">
        <v>4.10563087463379</v>
      </c>
      <c r="E1268">
        <v>3.9938929080963099</v>
      </c>
      <c r="F1268">
        <v>4.8463921546936</v>
      </c>
      <c r="G1268">
        <v>5.8160839080810502</v>
      </c>
    </row>
    <row r="1269" spans="1:7" x14ac:dyDescent="0.3">
      <c r="A1269" s="1">
        <v>21.116666666666667</v>
      </c>
      <c r="B1269">
        <v>5.6439571380615199</v>
      </c>
      <c r="C1269">
        <v>4.1315960884094203</v>
      </c>
      <c r="D1269">
        <v>4.1051721572876003</v>
      </c>
      <c r="E1269">
        <v>3.9940021038055402</v>
      </c>
      <c r="F1269">
        <v>4.84521389007568</v>
      </c>
      <c r="G1269">
        <v>5.8150157928466797</v>
      </c>
    </row>
    <row r="1270" spans="1:7" x14ac:dyDescent="0.3">
      <c r="A1270" s="1">
        <v>21.133333333333333</v>
      </c>
      <c r="B1270">
        <v>5.6408882141113299</v>
      </c>
      <c r="C1270">
        <v>4.1315960884094203</v>
      </c>
      <c r="D1270">
        <v>4.1047339439392099</v>
      </c>
      <c r="E1270">
        <v>3.9940021038055402</v>
      </c>
      <c r="F1270">
        <v>4.8439640998840297</v>
      </c>
      <c r="G1270">
        <v>5.8130822181701696</v>
      </c>
    </row>
    <row r="1271" spans="1:7" x14ac:dyDescent="0.3">
      <c r="A1271" s="1">
        <v>21.15</v>
      </c>
      <c r="B1271">
        <v>5.6384382247924796</v>
      </c>
      <c r="C1271">
        <v>4.1315960884094203</v>
      </c>
      <c r="D1271">
        <v>4.1043882369995099</v>
      </c>
      <c r="E1271">
        <v>3.9941051006317099</v>
      </c>
      <c r="F1271">
        <v>4.8428411483764604</v>
      </c>
      <c r="G1271">
        <v>5.8105897903442401</v>
      </c>
    </row>
    <row r="1272" spans="1:7" x14ac:dyDescent="0.3">
      <c r="A1272" s="1">
        <v>21.166666666666668</v>
      </c>
      <c r="B1272">
        <v>5.6368842124939</v>
      </c>
      <c r="C1272">
        <v>4.1315960884094203</v>
      </c>
      <c r="D1272">
        <v>4.1041059494018599</v>
      </c>
      <c r="E1272">
        <v>3.9941051006317099</v>
      </c>
      <c r="F1272">
        <v>4.8416171073913601</v>
      </c>
      <c r="G1272">
        <v>5.8093419075012198</v>
      </c>
    </row>
    <row r="1273" spans="1:7" x14ac:dyDescent="0.3">
      <c r="A1273" s="1">
        <v>21.183333333333334</v>
      </c>
      <c r="B1273">
        <v>5.6360449790954599</v>
      </c>
      <c r="C1273">
        <v>4.1315960884094203</v>
      </c>
      <c r="D1273">
        <v>4.1037898063659703</v>
      </c>
      <c r="E1273">
        <v>3.9941051006317099</v>
      </c>
      <c r="F1273">
        <v>4.84049320220947</v>
      </c>
      <c r="G1273">
        <v>5.8094329833984402</v>
      </c>
    </row>
    <row r="1274" spans="1:7" x14ac:dyDescent="0.3">
      <c r="A1274" s="1">
        <v>21.2</v>
      </c>
      <c r="B1274">
        <v>5.63559913635254</v>
      </c>
      <c r="C1274">
        <v>4.1315960884094203</v>
      </c>
      <c r="D1274">
        <v>4.1038961410522496</v>
      </c>
      <c r="E1274">
        <v>3.9940259456634499</v>
      </c>
      <c r="F1274">
        <v>4.83933401107788</v>
      </c>
      <c r="G1274">
        <v>5.8098778724670401</v>
      </c>
    </row>
    <row r="1275" spans="1:7" x14ac:dyDescent="0.3">
      <c r="A1275" s="1">
        <v>21.216666666666665</v>
      </c>
      <c r="B1275">
        <v>5.6355891227722203</v>
      </c>
      <c r="C1275">
        <v>4.1311721801757804</v>
      </c>
      <c r="D1275">
        <v>4.1043548583984402</v>
      </c>
      <c r="E1275">
        <v>3.9937589168548602</v>
      </c>
      <c r="F1275">
        <v>4.8383069038391104</v>
      </c>
      <c r="G1275">
        <v>5.81032419204712</v>
      </c>
    </row>
    <row r="1276" spans="1:7" x14ac:dyDescent="0.3">
      <c r="A1276" s="1">
        <v>21.233333333333334</v>
      </c>
      <c r="B1276">
        <v>5.6351428031921396</v>
      </c>
      <c r="C1276">
        <v>4.1307291984558097</v>
      </c>
      <c r="D1276">
        <v>4.1048140525817898</v>
      </c>
      <c r="E1276">
        <v>3.9933230876922599</v>
      </c>
      <c r="F1276">
        <v>4.8374099731445304</v>
      </c>
      <c r="G1276">
        <v>5.8111448287963903</v>
      </c>
    </row>
    <row r="1277" spans="1:7" x14ac:dyDescent="0.3">
      <c r="A1277" s="1">
        <v>21.25</v>
      </c>
      <c r="B1277">
        <v>5.6344499588012704</v>
      </c>
      <c r="C1277">
        <v>4.1302847862243697</v>
      </c>
      <c r="D1277">
        <v>4.1052727699279803</v>
      </c>
      <c r="E1277">
        <v>3.99288702011108</v>
      </c>
      <c r="F1277">
        <v>4.8367881774902299</v>
      </c>
      <c r="G1277">
        <v>5.8121151924133301</v>
      </c>
    </row>
    <row r="1278" spans="1:7" x14ac:dyDescent="0.3">
      <c r="A1278" s="1">
        <v>21.266666666666666</v>
      </c>
      <c r="B1278">
        <v>5.6335592269897496</v>
      </c>
      <c r="C1278">
        <v>4.1298408508300799</v>
      </c>
      <c r="D1278">
        <v>4.1057319641113299</v>
      </c>
      <c r="E1278">
        <v>3.9924519062042201</v>
      </c>
      <c r="F1278">
        <v>4.8361649513244602</v>
      </c>
      <c r="G1278">
        <v>5.8137631416320801</v>
      </c>
    </row>
    <row r="1279" spans="1:7" x14ac:dyDescent="0.3">
      <c r="A1279" s="1">
        <v>21.283333333333335</v>
      </c>
      <c r="B1279">
        <v>5.63266801834106</v>
      </c>
      <c r="C1279">
        <v>4.1293969154357901</v>
      </c>
      <c r="D1279">
        <v>4.1060538291931197</v>
      </c>
      <c r="E1279">
        <v>3.9920949935913099</v>
      </c>
      <c r="F1279">
        <v>4.8353600502014196</v>
      </c>
      <c r="G1279">
        <v>5.8147439956665004</v>
      </c>
    </row>
    <row r="1280" spans="1:7" x14ac:dyDescent="0.3">
      <c r="A1280" s="1">
        <v>21.3</v>
      </c>
      <c r="B1280">
        <v>5.6317768096923801</v>
      </c>
      <c r="C1280">
        <v>4.1293778419494602</v>
      </c>
      <c r="D1280">
        <v>4.1058030128479004</v>
      </c>
      <c r="E1280">
        <v>3.9923529624939</v>
      </c>
      <c r="F1280">
        <v>4.8344697952270499</v>
      </c>
      <c r="G1280">
        <v>5.8151397705078098</v>
      </c>
    </row>
    <row r="1281" spans="1:7" x14ac:dyDescent="0.3">
      <c r="A1281" s="1">
        <v>21.316666666666666</v>
      </c>
      <c r="B1281">
        <v>5.6310482025146502</v>
      </c>
      <c r="C1281">
        <v>4.1293778419494602</v>
      </c>
      <c r="D1281">
        <v>4.1057929992675799</v>
      </c>
      <c r="E1281">
        <v>3.9924569129943799</v>
      </c>
      <c r="F1281">
        <v>4.8335709571838397</v>
      </c>
      <c r="G1281">
        <v>5.8150072097778303</v>
      </c>
    </row>
    <row r="1282" spans="1:7" x14ac:dyDescent="0.3">
      <c r="A1282" s="1">
        <v>21.333333333333332</v>
      </c>
      <c r="B1282">
        <v>5.6305961608886701</v>
      </c>
      <c r="C1282">
        <v>4.1293778419494602</v>
      </c>
      <c r="D1282">
        <v>4.1053338050842303</v>
      </c>
      <c r="E1282">
        <v>3.9924569129943799</v>
      </c>
      <c r="F1282">
        <v>4.8326511383056596</v>
      </c>
      <c r="G1282">
        <v>5.8124289512634304</v>
      </c>
    </row>
    <row r="1283" spans="1:7" x14ac:dyDescent="0.3">
      <c r="A1283" s="1">
        <v>21.35</v>
      </c>
      <c r="B1283">
        <v>5.6305961608886701</v>
      </c>
      <c r="C1283">
        <v>4.1293778419494602</v>
      </c>
      <c r="D1283">
        <v>4.1048750877380398</v>
      </c>
      <c r="E1283">
        <v>3.9924569129943799</v>
      </c>
      <c r="F1283">
        <v>4.8314762115478498</v>
      </c>
      <c r="G1283">
        <v>5.8093161582946804</v>
      </c>
    </row>
    <row r="1284" spans="1:7" x14ac:dyDescent="0.3">
      <c r="A1284" s="1">
        <v>21.366666666666667</v>
      </c>
      <c r="B1284">
        <v>5.6305961608886701</v>
      </c>
      <c r="C1284">
        <v>4.1293778419494602</v>
      </c>
      <c r="D1284">
        <v>4.1044468879699698</v>
      </c>
      <c r="E1284">
        <v>3.9924569129943799</v>
      </c>
      <c r="F1284">
        <v>4.8302159309387198</v>
      </c>
      <c r="G1284">
        <v>5.8065547943115199</v>
      </c>
    </row>
    <row r="1285" spans="1:7" x14ac:dyDescent="0.3">
      <c r="A1285" s="1">
        <v>21.383333333333333</v>
      </c>
      <c r="B1285">
        <v>5.63095903396606</v>
      </c>
      <c r="C1285">
        <v>4.1293778419494602</v>
      </c>
      <c r="D1285">
        <v>4.1044778823852504</v>
      </c>
      <c r="E1285">
        <v>3.9920310974121098</v>
      </c>
      <c r="F1285">
        <v>4.8293080329895002</v>
      </c>
      <c r="G1285">
        <v>5.8043799400329599</v>
      </c>
    </row>
    <row r="1286" spans="1:7" x14ac:dyDescent="0.3">
      <c r="A1286" s="1">
        <v>21.4</v>
      </c>
      <c r="B1286">
        <v>5.6316881179809597</v>
      </c>
      <c r="C1286">
        <v>4.1293778419494602</v>
      </c>
      <c r="D1286">
        <v>4.1040301322937003</v>
      </c>
      <c r="E1286">
        <v>3.9919269084930402</v>
      </c>
      <c r="F1286">
        <v>4.8284101486206099</v>
      </c>
      <c r="G1286">
        <v>5.8026309013366699</v>
      </c>
    </row>
    <row r="1287" spans="1:7" x14ac:dyDescent="0.3">
      <c r="A1287" s="1">
        <v>21.416666666666668</v>
      </c>
      <c r="B1287">
        <v>5.6323871612548801</v>
      </c>
      <c r="C1287">
        <v>4.1293778419494602</v>
      </c>
      <c r="D1287">
        <v>4.1040301322937003</v>
      </c>
      <c r="E1287">
        <v>3.9919269084930402</v>
      </c>
      <c r="F1287">
        <v>4.8272628784179696</v>
      </c>
      <c r="G1287">
        <v>5.8029351234436</v>
      </c>
    </row>
    <row r="1288" spans="1:7" x14ac:dyDescent="0.3">
      <c r="A1288" s="1">
        <v>21.433333333333334</v>
      </c>
      <c r="B1288">
        <v>5.63240718841553</v>
      </c>
      <c r="C1288">
        <v>4.1293778419494602</v>
      </c>
      <c r="D1288">
        <v>4.1040301322937003</v>
      </c>
      <c r="E1288">
        <v>3.9919269084930402</v>
      </c>
      <c r="F1288">
        <v>4.8262839317321804</v>
      </c>
      <c r="G1288">
        <v>5.8037848472595197</v>
      </c>
    </row>
    <row r="1289" spans="1:7" x14ac:dyDescent="0.3">
      <c r="A1289" s="1">
        <v>21.45</v>
      </c>
      <c r="B1289">
        <v>5.63240718841553</v>
      </c>
      <c r="C1289">
        <v>4.1293778419494602</v>
      </c>
      <c r="D1289">
        <v>4.1040301322937003</v>
      </c>
      <c r="E1289">
        <v>3.9919269084930402</v>
      </c>
      <c r="F1289">
        <v>4.8252978324890101</v>
      </c>
      <c r="G1289">
        <v>5.8042888641357404</v>
      </c>
    </row>
    <row r="1290" spans="1:7" x14ac:dyDescent="0.3">
      <c r="A1290" s="1">
        <v>21.466666666666665</v>
      </c>
      <c r="B1290">
        <v>5.6320438385009801</v>
      </c>
      <c r="C1290">
        <v>4.1291599273681596</v>
      </c>
      <c r="D1290">
        <v>4.1037898063659703</v>
      </c>
      <c r="E1290">
        <v>3.9919269084930402</v>
      </c>
      <c r="F1290">
        <v>4.8243999481201199</v>
      </c>
      <c r="G1290">
        <v>5.8047351837158203</v>
      </c>
    </row>
    <row r="1291" spans="1:7" x14ac:dyDescent="0.3">
      <c r="A1291" s="1">
        <v>21.483333333333334</v>
      </c>
      <c r="B1291">
        <v>5.6315989494323704</v>
      </c>
      <c r="C1291">
        <v>4.1287150382995597</v>
      </c>
      <c r="D1291">
        <v>4.1037898063659703</v>
      </c>
      <c r="E1291">
        <v>3.9919269084930402</v>
      </c>
      <c r="F1291">
        <v>4.8235020637512198</v>
      </c>
      <c r="G1291">
        <v>5.8053722381591797</v>
      </c>
    </row>
    <row r="1292" spans="1:7" x14ac:dyDescent="0.3">
      <c r="A1292" s="1">
        <v>21.5</v>
      </c>
      <c r="B1292">
        <v>5.6312952041626003</v>
      </c>
      <c r="C1292">
        <v>4.1282701492309597</v>
      </c>
      <c r="D1292">
        <v>4.1037898063659703</v>
      </c>
      <c r="E1292">
        <v>3.9919269084930402</v>
      </c>
      <c r="F1292">
        <v>4.8225069046020499</v>
      </c>
      <c r="G1292">
        <v>5.8040270805358896</v>
      </c>
    </row>
    <row r="1293" spans="1:7" x14ac:dyDescent="0.3">
      <c r="A1293" s="1">
        <v>21.516666666666666</v>
      </c>
      <c r="B1293">
        <v>5.6317210197448704</v>
      </c>
      <c r="C1293">
        <v>4.1278247833251998</v>
      </c>
      <c r="D1293">
        <v>4.1037898063659703</v>
      </c>
      <c r="E1293">
        <v>3.9919269084930402</v>
      </c>
      <c r="F1293">
        <v>4.8216891288757298</v>
      </c>
      <c r="G1293">
        <v>5.8018431663513201</v>
      </c>
    </row>
    <row r="1294" spans="1:7" x14ac:dyDescent="0.3">
      <c r="A1294" s="1">
        <v>21.533333333333335</v>
      </c>
      <c r="B1294">
        <v>5.6320748329162598</v>
      </c>
      <c r="C1294">
        <v>4.12737989425659</v>
      </c>
      <c r="D1294">
        <v>4.1037898063659703</v>
      </c>
      <c r="E1294">
        <v>3.9919269084930402</v>
      </c>
      <c r="F1294">
        <v>4.8210558891296396</v>
      </c>
      <c r="G1294">
        <v>5.7997012138366699</v>
      </c>
    </row>
    <row r="1295" spans="1:7" x14ac:dyDescent="0.3">
      <c r="A1295" s="1">
        <v>21.55</v>
      </c>
      <c r="B1295">
        <v>5.6325201988220197</v>
      </c>
      <c r="C1295">
        <v>4.1271529197692898</v>
      </c>
      <c r="D1295">
        <v>4.1035141944885298</v>
      </c>
      <c r="E1295">
        <v>3.9919269084930402</v>
      </c>
      <c r="F1295">
        <v>4.8201570510864302</v>
      </c>
      <c r="G1295">
        <v>5.7974758148193404</v>
      </c>
    </row>
    <row r="1296" spans="1:7" x14ac:dyDescent="0.3">
      <c r="A1296" s="1">
        <v>21.566666666666666</v>
      </c>
      <c r="B1296">
        <v>5.6329660415649396</v>
      </c>
      <c r="C1296">
        <v>4.1271529197692898</v>
      </c>
      <c r="D1296">
        <v>4.1031289100646999</v>
      </c>
      <c r="E1296">
        <v>3.9919269084930402</v>
      </c>
      <c r="F1296">
        <v>4.8189620971679696</v>
      </c>
      <c r="G1296">
        <v>5.79498291015625</v>
      </c>
    </row>
    <row r="1297" spans="1:7" x14ac:dyDescent="0.3">
      <c r="A1297" s="1">
        <v>21.583333333333332</v>
      </c>
      <c r="B1297">
        <v>5.6332697868347203</v>
      </c>
      <c r="C1297">
        <v>4.1271529197692898</v>
      </c>
      <c r="D1297">
        <v>4.1029248237609899</v>
      </c>
      <c r="E1297">
        <v>3.9919269084930402</v>
      </c>
      <c r="F1297">
        <v>4.8179798126220703</v>
      </c>
      <c r="G1297">
        <v>5.7948660850524902</v>
      </c>
    </row>
    <row r="1298" spans="1:7" x14ac:dyDescent="0.3">
      <c r="A1298" s="1">
        <v>21.6</v>
      </c>
      <c r="B1298">
        <v>5.6329259872436497</v>
      </c>
      <c r="C1298">
        <v>4.1271529197692898</v>
      </c>
      <c r="D1298">
        <v>4.1024651527404803</v>
      </c>
      <c r="E1298">
        <v>3.9919269084930402</v>
      </c>
      <c r="F1298">
        <v>4.8170819282531703</v>
      </c>
      <c r="G1298">
        <v>5.7954812049865696</v>
      </c>
    </row>
    <row r="1299" spans="1:7" x14ac:dyDescent="0.3">
      <c r="A1299" s="1">
        <v>21.616666666666667</v>
      </c>
      <c r="B1299">
        <v>5.6323227882385298</v>
      </c>
      <c r="C1299">
        <v>4.1271529197692898</v>
      </c>
      <c r="D1299">
        <v>4.1021180152893102</v>
      </c>
      <c r="E1299">
        <v>3.9919269084930402</v>
      </c>
      <c r="F1299">
        <v>4.8161678314209002</v>
      </c>
      <c r="G1299">
        <v>5.7969307899475098</v>
      </c>
    </row>
    <row r="1300" spans="1:7" x14ac:dyDescent="0.3">
      <c r="A1300" s="1">
        <v>21.633333333333333</v>
      </c>
      <c r="B1300">
        <v>5.6314330101013201</v>
      </c>
      <c r="C1300">
        <v>4.1271529197692898</v>
      </c>
      <c r="D1300">
        <v>4.1021318435668901</v>
      </c>
      <c r="E1300">
        <v>3.9919269084930402</v>
      </c>
      <c r="F1300">
        <v>4.8152709007263201</v>
      </c>
      <c r="G1300">
        <v>5.7987108230590803</v>
      </c>
    </row>
    <row r="1301" spans="1:7" x14ac:dyDescent="0.3">
      <c r="A1301" s="1">
        <v>21.65</v>
      </c>
      <c r="B1301">
        <v>5.6308178901672399</v>
      </c>
      <c r="C1301">
        <v>4.1271529197692898</v>
      </c>
      <c r="D1301">
        <v>4.1020569801330602</v>
      </c>
      <c r="E1301">
        <v>3.9918870925903298</v>
      </c>
      <c r="F1301">
        <v>4.8145990371704102</v>
      </c>
      <c r="G1301">
        <v>5.8004608154296902</v>
      </c>
    </row>
    <row r="1302" spans="1:7" x14ac:dyDescent="0.3">
      <c r="A1302" s="1">
        <v>21.666666666666668</v>
      </c>
      <c r="B1302">
        <v>5.6308689117431596</v>
      </c>
      <c r="C1302">
        <v>4.1271228790283203</v>
      </c>
      <c r="D1302">
        <v>4.1018009185790998</v>
      </c>
      <c r="E1302">
        <v>3.9914510250091602</v>
      </c>
      <c r="F1302">
        <v>4.8137011528015101</v>
      </c>
      <c r="G1302">
        <v>5.8023190498352104</v>
      </c>
    </row>
    <row r="1303" spans="1:7" x14ac:dyDescent="0.3">
      <c r="A1303" s="1">
        <v>21.683333333333334</v>
      </c>
      <c r="B1303">
        <v>5.6316590309143102</v>
      </c>
      <c r="C1303">
        <v>4.1271128654479998</v>
      </c>
      <c r="D1303">
        <v>4.1018009185790998</v>
      </c>
      <c r="E1303">
        <v>3.9910149574279798</v>
      </c>
      <c r="F1303">
        <v>4.8128027915954599</v>
      </c>
      <c r="G1303">
        <v>5.8039269447326696</v>
      </c>
    </row>
    <row r="1304" spans="1:7" x14ac:dyDescent="0.3">
      <c r="A1304" s="1">
        <v>21.7</v>
      </c>
      <c r="B1304">
        <v>5.6326889991760298</v>
      </c>
      <c r="C1304">
        <v>4.1267590522766104</v>
      </c>
      <c r="D1304">
        <v>4.1016888618469203</v>
      </c>
      <c r="E1304">
        <v>3.9905788898468</v>
      </c>
      <c r="F1304">
        <v>4.81170606613159</v>
      </c>
      <c r="G1304">
        <v>5.8049840927123997</v>
      </c>
    </row>
    <row r="1305" spans="1:7" x14ac:dyDescent="0.3">
      <c r="A1305" s="1">
        <v>21.716666666666665</v>
      </c>
      <c r="B1305">
        <v>5.6331758499145499</v>
      </c>
      <c r="C1305">
        <v>4.1263151168823198</v>
      </c>
      <c r="D1305">
        <v>4.1014900207519496</v>
      </c>
      <c r="E1305">
        <v>3.9901430606842001</v>
      </c>
      <c r="F1305">
        <v>4.8105568885803196</v>
      </c>
      <c r="G1305">
        <v>5.8034119606018102</v>
      </c>
    </row>
    <row r="1306" spans="1:7" x14ac:dyDescent="0.3">
      <c r="A1306" s="1">
        <v>21.733333333333334</v>
      </c>
      <c r="B1306">
        <v>5.6328978538513201</v>
      </c>
      <c r="C1306">
        <v>4.1258711814880398</v>
      </c>
      <c r="D1306">
        <v>4.1014900207519496</v>
      </c>
      <c r="E1306">
        <v>3.98974609375</v>
      </c>
      <c r="F1306">
        <v>4.80918216705322</v>
      </c>
      <c r="G1306">
        <v>5.8005738258361799</v>
      </c>
    </row>
    <row r="1307" spans="1:7" x14ac:dyDescent="0.3">
      <c r="A1307" s="1">
        <v>21.75</v>
      </c>
      <c r="B1307">
        <v>5.6315431594848597</v>
      </c>
      <c r="C1307">
        <v>4.1254568099975604</v>
      </c>
      <c r="D1307">
        <v>4.1014900207519496</v>
      </c>
      <c r="E1307">
        <v>3.98974609375</v>
      </c>
      <c r="F1307">
        <v>4.8082828521728498</v>
      </c>
      <c r="G1307">
        <v>5.7970209121704102</v>
      </c>
    </row>
    <row r="1308" spans="1:7" x14ac:dyDescent="0.3">
      <c r="A1308" s="1">
        <v>21.766666666666666</v>
      </c>
      <c r="B1308">
        <v>5.62976121902466</v>
      </c>
      <c r="C1308">
        <v>4.1250228881835902</v>
      </c>
      <c r="D1308">
        <v>4.1012821197509801</v>
      </c>
      <c r="E1308">
        <v>3.98974609375</v>
      </c>
      <c r="F1308">
        <v>4.8071169853210396</v>
      </c>
      <c r="G1308">
        <v>5.7930178642272896</v>
      </c>
    </row>
    <row r="1309" spans="1:7" x14ac:dyDescent="0.3">
      <c r="A1309" s="1">
        <v>21.783333333333335</v>
      </c>
      <c r="B1309">
        <v>5.6285109519958496</v>
      </c>
      <c r="C1309">
        <v>4.1249351501464799</v>
      </c>
      <c r="D1309">
        <v>4.1012821197509801</v>
      </c>
      <c r="E1309">
        <v>3.98974609375</v>
      </c>
      <c r="F1309">
        <v>4.8061680793762198</v>
      </c>
      <c r="G1309">
        <v>5.7890338897705096</v>
      </c>
    </row>
    <row r="1310" spans="1:7" x14ac:dyDescent="0.3">
      <c r="A1310" s="1">
        <v>21.8</v>
      </c>
      <c r="B1310">
        <v>5.6280250549316397</v>
      </c>
      <c r="C1310">
        <v>4.1249351501464799</v>
      </c>
      <c r="D1310">
        <v>4.1012821197509801</v>
      </c>
      <c r="E1310">
        <v>3.98974609375</v>
      </c>
      <c r="F1310">
        <v>4.8052439689636204</v>
      </c>
      <c r="G1310">
        <v>5.78749322891235</v>
      </c>
    </row>
    <row r="1311" spans="1:7" x14ac:dyDescent="0.3">
      <c r="A1311" s="1">
        <v>21.816666666666666</v>
      </c>
      <c r="B1311">
        <v>5.6280250549316397</v>
      </c>
      <c r="C1311">
        <v>4.1249351501464799</v>
      </c>
      <c r="D1311">
        <v>4.1009058952331499</v>
      </c>
      <c r="E1311">
        <v>3.98974609375</v>
      </c>
      <c r="F1311">
        <v>4.8044419288635298</v>
      </c>
      <c r="G1311">
        <v>5.7872161865234402</v>
      </c>
    </row>
    <row r="1312" spans="1:7" x14ac:dyDescent="0.3">
      <c r="A1312" s="1">
        <v>21.833333333333332</v>
      </c>
      <c r="B1312">
        <v>5.6284379959106401</v>
      </c>
      <c r="C1312">
        <v>4.1249351501464799</v>
      </c>
      <c r="D1312">
        <v>4.1004481315612802</v>
      </c>
      <c r="E1312">
        <v>3.98974609375</v>
      </c>
      <c r="F1312">
        <v>4.8031158447265598</v>
      </c>
      <c r="G1312">
        <v>5.7872600555419904</v>
      </c>
    </row>
    <row r="1313" spans="1:7" x14ac:dyDescent="0.3">
      <c r="A1313" s="1">
        <v>21.85</v>
      </c>
      <c r="B1313">
        <v>5.6291170120239302</v>
      </c>
      <c r="C1313">
        <v>4.1249351501464799</v>
      </c>
      <c r="D1313">
        <v>4.1004109382629403</v>
      </c>
      <c r="E1313">
        <v>3.98974609375</v>
      </c>
      <c r="F1313">
        <v>4.8020367622375497</v>
      </c>
      <c r="G1313">
        <v>5.7874569892883301</v>
      </c>
    </row>
    <row r="1314" spans="1:7" x14ac:dyDescent="0.3">
      <c r="A1314" s="1">
        <v>21.866666666666667</v>
      </c>
      <c r="B1314">
        <v>5.6295738220214799</v>
      </c>
      <c r="C1314">
        <v>4.1247668266296396</v>
      </c>
      <c r="D1314">
        <v>4.09995317459106</v>
      </c>
      <c r="E1314">
        <v>3.98974609375</v>
      </c>
      <c r="F1314">
        <v>4.8007001876831099</v>
      </c>
      <c r="G1314">
        <v>5.7874569892883301</v>
      </c>
    </row>
    <row r="1315" spans="1:7" x14ac:dyDescent="0.3">
      <c r="A1315" s="1">
        <v>21.883333333333333</v>
      </c>
      <c r="B1315">
        <v>5.6290268898010298</v>
      </c>
      <c r="C1315">
        <v>4.1245241165161097</v>
      </c>
      <c r="D1315">
        <v>4.0994939804077104</v>
      </c>
      <c r="E1315">
        <v>3.98974609375</v>
      </c>
      <c r="F1315">
        <v>4.7996292114257804</v>
      </c>
      <c r="G1315">
        <v>5.7874569892883301</v>
      </c>
    </row>
    <row r="1316" spans="1:7" x14ac:dyDescent="0.3">
      <c r="A1316" s="1">
        <v>21.9</v>
      </c>
      <c r="B1316">
        <v>5.6279177665710396</v>
      </c>
      <c r="C1316">
        <v>4.1240801811218297</v>
      </c>
      <c r="D1316">
        <v>4.0994100570678702</v>
      </c>
      <c r="E1316">
        <v>3.98974609375</v>
      </c>
      <c r="F1316">
        <v>4.7987308502197301</v>
      </c>
      <c r="G1316">
        <v>5.7870368957519496</v>
      </c>
    </row>
    <row r="1317" spans="1:7" x14ac:dyDescent="0.3">
      <c r="A1317" s="1">
        <v>21.916666666666668</v>
      </c>
      <c r="B1317">
        <v>5.6264090538024902</v>
      </c>
      <c r="C1317">
        <v>4.12363481521606</v>
      </c>
      <c r="D1317">
        <v>4.0994100570678702</v>
      </c>
      <c r="E1317">
        <v>3.98974609375</v>
      </c>
      <c r="F1317">
        <v>4.7979030609130904</v>
      </c>
      <c r="G1317">
        <v>5.7857031822204599</v>
      </c>
    </row>
    <row r="1318" spans="1:7" x14ac:dyDescent="0.3">
      <c r="A1318" s="1">
        <v>21.933333333333334</v>
      </c>
      <c r="B1318">
        <v>5.6240868568420401</v>
      </c>
      <c r="C1318">
        <v>4.1234798431396502</v>
      </c>
      <c r="D1318">
        <v>4.0991959571838397</v>
      </c>
      <c r="E1318">
        <v>3.98974609375</v>
      </c>
      <c r="F1318">
        <v>4.7969441413879403</v>
      </c>
      <c r="G1318">
        <v>5.7846150398254403</v>
      </c>
    </row>
    <row r="1319" spans="1:7" x14ac:dyDescent="0.3">
      <c r="A1319" s="1">
        <v>21.95</v>
      </c>
      <c r="B1319">
        <v>5.6214241981506303</v>
      </c>
      <c r="C1319">
        <v>4.1232028007507298</v>
      </c>
      <c r="D1319">
        <v>4.0991959571838397</v>
      </c>
      <c r="E1319">
        <v>3.98974609375</v>
      </c>
      <c r="F1319">
        <v>4.7964320182800302</v>
      </c>
      <c r="G1319">
        <v>5.7837247848510698</v>
      </c>
    </row>
    <row r="1320" spans="1:7" x14ac:dyDescent="0.3">
      <c r="A1320" s="1">
        <v>21.966666666666665</v>
      </c>
      <c r="B1320">
        <v>5.6197428703308097</v>
      </c>
      <c r="C1320">
        <v>4.1230010986328098</v>
      </c>
      <c r="D1320">
        <v>4.0991959571838397</v>
      </c>
      <c r="E1320">
        <v>3.98974609375</v>
      </c>
      <c r="F1320">
        <v>4.79553318023682</v>
      </c>
      <c r="G1320">
        <v>5.7828350067138699</v>
      </c>
    </row>
    <row r="1321" spans="1:7" x14ac:dyDescent="0.3">
      <c r="A1321" s="1">
        <v>21.983333333333334</v>
      </c>
      <c r="B1321">
        <v>5.6186242103576696</v>
      </c>
      <c r="C1321">
        <v>4.1230010986328098</v>
      </c>
      <c r="D1321">
        <v>4.0991959571838397</v>
      </c>
      <c r="E1321">
        <v>3.98974609375</v>
      </c>
      <c r="F1321">
        <v>4.7946338653564498</v>
      </c>
      <c r="G1321">
        <v>5.7821969985961896</v>
      </c>
    </row>
    <row r="1322" spans="1:7" x14ac:dyDescent="0.3">
      <c r="A1322" s="1">
        <v>22</v>
      </c>
      <c r="B1322">
        <v>5.6179051399231001</v>
      </c>
      <c r="C1322">
        <v>4.1230010986328098</v>
      </c>
      <c r="D1322">
        <v>4.0991959571838397</v>
      </c>
      <c r="E1322">
        <v>3.98974609375</v>
      </c>
      <c r="F1322">
        <v>4.7938637733459499</v>
      </c>
      <c r="G1322">
        <v>5.78240919113159</v>
      </c>
    </row>
    <row r="1323" spans="1:7" x14ac:dyDescent="0.3">
      <c r="A1323" s="1">
        <v>22.016666666666666</v>
      </c>
      <c r="B1323">
        <v>5.6180911064147896</v>
      </c>
      <c r="C1323">
        <v>4.1227121353149396</v>
      </c>
      <c r="D1323">
        <v>4.0991959571838397</v>
      </c>
      <c r="E1323">
        <v>3.98974609375</v>
      </c>
      <c r="F1323">
        <v>4.7930250167846697</v>
      </c>
      <c r="G1323">
        <v>5.7836937904357901</v>
      </c>
    </row>
    <row r="1324" spans="1:7" x14ac:dyDescent="0.3">
      <c r="A1324" s="1">
        <v>22.033333333333335</v>
      </c>
      <c r="B1324">
        <v>5.6185359954834002</v>
      </c>
      <c r="C1324">
        <v>4.1227121353149396</v>
      </c>
      <c r="D1324">
        <v>4.0991959571838397</v>
      </c>
      <c r="E1324">
        <v>3.98974609375</v>
      </c>
      <c r="F1324">
        <v>4.7919487953186</v>
      </c>
      <c r="G1324">
        <v>5.7846150398254403</v>
      </c>
    </row>
    <row r="1325" spans="1:7" x14ac:dyDescent="0.3">
      <c r="A1325" s="1">
        <v>22.05</v>
      </c>
      <c r="B1325">
        <v>5.6186680793762198</v>
      </c>
      <c r="C1325">
        <v>4.1227121353149396</v>
      </c>
      <c r="D1325">
        <v>4.0991959571838397</v>
      </c>
      <c r="E1325">
        <v>3.98974609375</v>
      </c>
      <c r="F1325">
        <v>4.7910518646240199</v>
      </c>
      <c r="G1325">
        <v>5.7851200103759801</v>
      </c>
    </row>
    <row r="1326" spans="1:7" x14ac:dyDescent="0.3">
      <c r="A1326" s="1">
        <v>22.066666666666666</v>
      </c>
      <c r="B1326">
        <v>5.6186680793762198</v>
      </c>
      <c r="C1326">
        <v>4.1227121353149396</v>
      </c>
      <c r="D1326">
        <v>4.0991959571838397</v>
      </c>
      <c r="E1326">
        <v>3.98974609375</v>
      </c>
      <c r="F1326">
        <v>4.7901539802551296</v>
      </c>
      <c r="G1326">
        <v>5.7859191894531303</v>
      </c>
    </row>
    <row r="1327" spans="1:7" x14ac:dyDescent="0.3">
      <c r="A1327" s="1">
        <v>22.083333333333332</v>
      </c>
      <c r="B1327">
        <v>5.6186680793762198</v>
      </c>
      <c r="C1327">
        <v>4.1227121353149396</v>
      </c>
      <c r="D1327">
        <v>4.0991959571838397</v>
      </c>
      <c r="E1327">
        <v>3.98974609375</v>
      </c>
      <c r="F1327">
        <v>4.7892818450927699</v>
      </c>
      <c r="G1327">
        <v>5.7866168022155797</v>
      </c>
    </row>
    <row r="1328" spans="1:7" x14ac:dyDescent="0.3">
      <c r="A1328" s="1">
        <v>22.1</v>
      </c>
      <c r="B1328">
        <v>5.6183428764343297</v>
      </c>
      <c r="C1328">
        <v>4.1227121353149396</v>
      </c>
      <c r="D1328">
        <v>4.0991959571838397</v>
      </c>
      <c r="E1328">
        <v>3.98974609375</v>
      </c>
      <c r="F1328">
        <v>4.7883839607238796</v>
      </c>
      <c r="G1328">
        <v>5.7864837646484402</v>
      </c>
    </row>
    <row r="1329" spans="1:7" x14ac:dyDescent="0.3">
      <c r="A1329" s="1">
        <v>22.116666666666667</v>
      </c>
      <c r="B1329">
        <v>5.61789798736572</v>
      </c>
      <c r="C1329">
        <v>4.1227121353149396</v>
      </c>
      <c r="D1329">
        <v>4.0991959571838397</v>
      </c>
      <c r="E1329">
        <v>3.98974609375</v>
      </c>
      <c r="F1329">
        <v>4.7872858047485396</v>
      </c>
      <c r="G1329">
        <v>5.7849612236022896</v>
      </c>
    </row>
    <row r="1330" spans="1:7" x14ac:dyDescent="0.3">
      <c r="A1330" s="1">
        <v>22.133333333333333</v>
      </c>
      <c r="B1330">
        <v>5.6177659034729004</v>
      </c>
      <c r="C1330">
        <v>4.1227121353149396</v>
      </c>
      <c r="D1330">
        <v>4.0988187789917001</v>
      </c>
      <c r="E1330">
        <v>3.98974609375</v>
      </c>
      <c r="F1330">
        <v>4.7863869667053196</v>
      </c>
      <c r="G1330">
        <v>5.7835669517517099</v>
      </c>
    </row>
    <row r="1331" spans="1:7" x14ac:dyDescent="0.3">
      <c r="A1331" s="1">
        <v>22.15</v>
      </c>
      <c r="B1331">
        <v>5.6178169250488299</v>
      </c>
      <c r="C1331">
        <v>4.1225609779357901</v>
      </c>
      <c r="D1331">
        <v>4.0984921455383301</v>
      </c>
      <c r="E1331">
        <v>3.98974609375</v>
      </c>
      <c r="F1331">
        <v>4.7854881286621103</v>
      </c>
      <c r="G1331">
        <v>5.7818789482116699</v>
      </c>
    </row>
    <row r="1332" spans="1:7" x14ac:dyDescent="0.3">
      <c r="A1332" s="1">
        <v>22.166666666666668</v>
      </c>
      <c r="B1332">
        <v>5.6182627677917498</v>
      </c>
      <c r="C1332">
        <v>4.1221170425415004</v>
      </c>
      <c r="D1332">
        <v>4.0982460975646999</v>
      </c>
      <c r="E1332">
        <v>3.98974609375</v>
      </c>
      <c r="F1332">
        <v>4.7846388816833496</v>
      </c>
      <c r="G1332">
        <v>5.7800798416137704</v>
      </c>
    </row>
    <row r="1333" spans="1:7" x14ac:dyDescent="0.3">
      <c r="A1333" s="1">
        <v>22.183333333333334</v>
      </c>
      <c r="B1333">
        <v>5.6190419197082502</v>
      </c>
      <c r="C1333">
        <v>4.1216740608215297</v>
      </c>
      <c r="D1333">
        <v>4.0977849960327104</v>
      </c>
      <c r="E1333">
        <v>3.9895780086517298</v>
      </c>
      <c r="F1333">
        <v>4.7837409973144496</v>
      </c>
      <c r="G1333">
        <v>5.7780389785766602</v>
      </c>
    </row>
    <row r="1334" spans="1:7" x14ac:dyDescent="0.3">
      <c r="A1334" s="1">
        <v>22.2</v>
      </c>
      <c r="B1334">
        <v>5.6199531555175799</v>
      </c>
      <c r="C1334">
        <v>4.1212301254272496</v>
      </c>
      <c r="D1334">
        <v>4.0973248481750497</v>
      </c>
      <c r="E1334">
        <v>3.9895780086517298</v>
      </c>
      <c r="F1334">
        <v>4.7831320762634304</v>
      </c>
      <c r="G1334">
        <v>5.7780451774597203</v>
      </c>
    </row>
    <row r="1335" spans="1:7" x14ac:dyDescent="0.3">
      <c r="A1335" s="1">
        <v>22.216666666666665</v>
      </c>
      <c r="B1335">
        <v>5.6212902069091797</v>
      </c>
      <c r="C1335">
        <v>4.1207861900329599</v>
      </c>
      <c r="D1335">
        <v>4.0972409248352104</v>
      </c>
      <c r="E1335">
        <v>3.9895780086517298</v>
      </c>
      <c r="F1335">
        <v>4.7824678421020499</v>
      </c>
      <c r="G1335">
        <v>5.7784891128540004</v>
      </c>
    </row>
    <row r="1336" spans="1:7" x14ac:dyDescent="0.3">
      <c r="A1336" s="1">
        <v>22.233333333333334</v>
      </c>
      <c r="B1336">
        <v>5.62257623672485</v>
      </c>
      <c r="C1336">
        <v>4.1204929351806596</v>
      </c>
      <c r="D1336">
        <v>4.09710788726807</v>
      </c>
      <c r="E1336">
        <v>3.9895780086517298</v>
      </c>
      <c r="F1336">
        <v>4.7815699577331499</v>
      </c>
      <c r="G1336">
        <v>5.7788720130920401</v>
      </c>
    </row>
    <row r="1337" spans="1:7" x14ac:dyDescent="0.3">
      <c r="A1337" s="1">
        <v>22.25</v>
      </c>
      <c r="B1337">
        <v>5.6230721473693803</v>
      </c>
      <c r="C1337">
        <v>4.1204929351806596</v>
      </c>
      <c r="D1337">
        <v>4.0968952178955096</v>
      </c>
      <c r="E1337">
        <v>3.9895780086517298</v>
      </c>
      <c r="F1337">
        <v>4.7808251380920401</v>
      </c>
      <c r="G1337">
        <v>5.77762794494629</v>
      </c>
    </row>
    <row r="1338" spans="1:7" x14ac:dyDescent="0.3">
      <c r="A1338" s="1">
        <v>22.266666666666666</v>
      </c>
      <c r="B1338">
        <v>5.6231842041015598</v>
      </c>
      <c r="C1338">
        <v>4.1204929351806596</v>
      </c>
      <c r="D1338">
        <v>4.0968952178955096</v>
      </c>
      <c r="E1338">
        <v>3.9895820617675799</v>
      </c>
      <c r="F1338">
        <v>4.7803759574890101</v>
      </c>
      <c r="G1338">
        <v>5.7762918472290004</v>
      </c>
    </row>
    <row r="1339" spans="1:7" x14ac:dyDescent="0.3">
      <c r="A1339" s="1">
        <v>22.283333333333335</v>
      </c>
      <c r="B1339">
        <v>5.6231641769409197</v>
      </c>
      <c r="C1339">
        <v>4.1204929351806596</v>
      </c>
      <c r="D1339">
        <v>4.0968952178955096</v>
      </c>
      <c r="E1339">
        <v>3.9891450405120898</v>
      </c>
      <c r="F1339">
        <v>4.7796177864074698</v>
      </c>
      <c r="G1339">
        <v>5.7747268676757804</v>
      </c>
    </row>
    <row r="1340" spans="1:7" x14ac:dyDescent="0.3">
      <c r="A1340" s="1">
        <v>22.3</v>
      </c>
      <c r="B1340">
        <v>5.6227178573608398</v>
      </c>
      <c r="C1340">
        <v>4.1204929351806596</v>
      </c>
      <c r="D1340">
        <v>4.0967588424682599</v>
      </c>
      <c r="E1340">
        <v>3.9890289306640598</v>
      </c>
      <c r="F1340">
        <v>4.7789340019226101</v>
      </c>
      <c r="G1340">
        <v>5.7733931541442898</v>
      </c>
    </row>
    <row r="1341" spans="1:7" x14ac:dyDescent="0.3">
      <c r="A1341" s="1">
        <v>22.316666666666666</v>
      </c>
      <c r="B1341">
        <v>5.6222720146179199</v>
      </c>
      <c r="C1341">
        <v>4.1204929351806596</v>
      </c>
      <c r="D1341">
        <v>4.0963001251220703</v>
      </c>
      <c r="E1341">
        <v>3.9890189170837398</v>
      </c>
      <c r="F1341">
        <v>4.7781181335449201</v>
      </c>
      <c r="G1341">
        <v>5.7721190452575701</v>
      </c>
    </row>
    <row r="1342" spans="1:7" x14ac:dyDescent="0.3">
      <c r="A1342" s="1">
        <v>22.333333333333332</v>
      </c>
      <c r="B1342">
        <v>5.6222219467163104</v>
      </c>
      <c r="C1342">
        <v>4.1204929351806596</v>
      </c>
      <c r="D1342">
        <v>4.0961751937866202</v>
      </c>
      <c r="E1342">
        <v>3.9885830879211399</v>
      </c>
      <c r="F1342">
        <v>4.7772188186645499</v>
      </c>
      <c r="G1342">
        <v>5.77242183685303</v>
      </c>
    </row>
    <row r="1343" spans="1:7" x14ac:dyDescent="0.3">
      <c r="A1343" s="1">
        <v>22.35</v>
      </c>
      <c r="B1343">
        <v>5.6222219467163104</v>
      </c>
      <c r="C1343">
        <v>4.1204929351806596</v>
      </c>
      <c r="D1343">
        <v>4.0959820747375497</v>
      </c>
      <c r="E1343">
        <v>3.98861908912659</v>
      </c>
      <c r="F1343">
        <v>4.7764329910278303</v>
      </c>
      <c r="G1343">
        <v>5.77252101898193</v>
      </c>
    </row>
    <row r="1344" spans="1:7" x14ac:dyDescent="0.3">
      <c r="A1344" s="1">
        <v>22.366666666666667</v>
      </c>
      <c r="B1344">
        <v>5.6224498748779297</v>
      </c>
      <c r="C1344">
        <v>4.1204929351806596</v>
      </c>
      <c r="D1344">
        <v>4.0955219268798801</v>
      </c>
      <c r="E1344">
        <v>3.98884201049805</v>
      </c>
      <c r="F1344">
        <v>4.7759838104248002</v>
      </c>
      <c r="G1344">
        <v>5.7734909057617196</v>
      </c>
    </row>
    <row r="1345" spans="1:7" x14ac:dyDescent="0.3">
      <c r="A1345" s="1">
        <v>22.383333333333333</v>
      </c>
      <c r="B1345">
        <v>5.623046875</v>
      </c>
      <c r="C1345">
        <v>4.1204929351806596</v>
      </c>
      <c r="D1345">
        <v>4.0951991081237802</v>
      </c>
      <c r="E1345">
        <v>3.9885520935058598</v>
      </c>
      <c r="F1345">
        <v>4.77535200119019</v>
      </c>
      <c r="G1345">
        <v>5.7734231948852504</v>
      </c>
    </row>
    <row r="1346" spans="1:7" x14ac:dyDescent="0.3">
      <c r="A1346" s="1">
        <v>22.4</v>
      </c>
      <c r="B1346">
        <v>5.6239380836486799</v>
      </c>
      <c r="C1346">
        <v>4.1200890541076696</v>
      </c>
      <c r="D1346">
        <v>4.0951991081237802</v>
      </c>
      <c r="E1346">
        <v>3.988126039505</v>
      </c>
      <c r="F1346">
        <v>4.7749209403991699</v>
      </c>
      <c r="G1346">
        <v>5.7720890045165998</v>
      </c>
    </row>
    <row r="1347" spans="1:7" x14ac:dyDescent="0.3">
      <c r="A1347" s="1">
        <v>22.416666666666668</v>
      </c>
      <c r="B1347">
        <v>5.6244339942932102</v>
      </c>
      <c r="C1347">
        <v>4.1200890541076696</v>
      </c>
      <c r="D1347">
        <v>4.0948648452758798</v>
      </c>
      <c r="E1347">
        <v>3.9882049560546902</v>
      </c>
      <c r="F1347">
        <v>4.7744722366332999</v>
      </c>
      <c r="G1347">
        <v>5.7712202072143599</v>
      </c>
    </row>
    <row r="1348" spans="1:7" x14ac:dyDescent="0.3">
      <c r="A1348" s="1">
        <v>22.433333333333334</v>
      </c>
      <c r="B1348">
        <v>5.6242761611938503</v>
      </c>
      <c r="C1348">
        <v>4.11975193023682</v>
      </c>
      <c r="D1348">
        <v>4.0945987701415998</v>
      </c>
      <c r="E1348">
        <v>3.9878969192504901</v>
      </c>
      <c r="F1348">
        <v>4.7739109992981001</v>
      </c>
      <c r="G1348">
        <v>5.7706770896911603</v>
      </c>
    </row>
    <row r="1349" spans="1:7" x14ac:dyDescent="0.3">
      <c r="A1349" s="1">
        <v>22.45</v>
      </c>
      <c r="B1349">
        <v>5.6223468780517596</v>
      </c>
      <c r="C1349">
        <v>4.1193079948425302</v>
      </c>
      <c r="D1349">
        <v>4.0945987701415998</v>
      </c>
      <c r="E1349">
        <v>3.9876749515533398</v>
      </c>
      <c r="F1349">
        <v>4.7730941772460902</v>
      </c>
      <c r="G1349">
        <v>5.7692008018493697</v>
      </c>
    </row>
    <row r="1350" spans="1:7" x14ac:dyDescent="0.3">
      <c r="A1350" s="1">
        <v>22.466666666666665</v>
      </c>
      <c r="B1350">
        <v>5.6192750930786097</v>
      </c>
      <c r="C1350">
        <v>4.1188631057739302</v>
      </c>
      <c r="D1350">
        <v>4.0945987701415998</v>
      </c>
      <c r="E1350">
        <v>3.98770308494568</v>
      </c>
      <c r="F1350">
        <v>4.7722687721252397</v>
      </c>
      <c r="G1350">
        <v>5.7683811187744096</v>
      </c>
    </row>
    <row r="1351" spans="1:7" x14ac:dyDescent="0.3">
      <c r="A1351" s="1">
        <v>22.483333333333334</v>
      </c>
      <c r="B1351">
        <v>5.6157097816467303</v>
      </c>
      <c r="C1351">
        <v>4.1188240051269496</v>
      </c>
      <c r="D1351">
        <v>4.0945987701415998</v>
      </c>
      <c r="E1351">
        <v>3.9878120422363299</v>
      </c>
      <c r="F1351">
        <v>4.7712697982788104</v>
      </c>
      <c r="G1351">
        <v>5.76900291442871</v>
      </c>
    </row>
    <row r="1352" spans="1:7" x14ac:dyDescent="0.3">
      <c r="A1352" s="1">
        <v>22.5</v>
      </c>
      <c r="B1352">
        <v>5.6125411987304696</v>
      </c>
      <c r="C1352">
        <v>4.1183791160583496</v>
      </c>
      <c r="D1352">
        <v>4.0945987701415998</v>
      </c>
      <c r="E1352">
        <v>3.98773288726807</v>
      </c>
      <c r="F1352">
        <v>4.7703709602356001</v>
      </c>
      <c r="G1352">
        <v>5.7698011398315403</v>
      </c>
    </row>
    <row r="1353" spans="1:7" x14ac:dyDescent="0.3">
      <c r="A1353" s="1">
        <v>22.516666666666666</v>
      </c>
      <c r="B1353">
        <v>5.6100258827209499</v>
      </c>
      <c r="C1353">
        <v>4.1182699203491202</v>
      </c>
      <c r="D1353">
        <v>4.0945987701415998</v>
      </c>
      <c r="E1353">
        <v>3.98773288726807</v>
      </c>
      <c r="F1353">
        <v>4.7694721221923801</v>
      </c>
      <c r="G1353">
        <v>5.7710142135620099</v>
      </c>
    </row>
    <row r="1354" spans="1:7" x14ac:dyDescent="0.3">
      <c r="A1354" s="1">
        <v>22.543615722656334</v>
      </c>
      <c r="B1354">
        <v>5.6088562011718803</v>
      </c>
      <c r="C1354">
        <v>4.1182699203491202</v>
      </c>
      <c r="D1354">
        <v>4.0945987701415998</v>
      </c>
      <c r="E1354">
        <v>3.9875659942627002</v>
      </c>
      <c r="F1354">
        <v>4.7686009407043501</v>
      </c>
      <c r="G1354">
        <v>5.77491998672485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Info</vt:lpstr>
      <vt:lpstr>pH_and_CFU</vt:lpstr>
      <vt:lpstr>Organic_compounds</vt:lpstr>
      <vt:lpstr>AA</vt:lpstr>
      <vt:lpstr>VOC</vt:lpstr>
      <vt:lpstr>Supl_fig_rep20191013</vt:lpstr>
      <vt:lpstr>Supl_fig_rep20191031</vt:lpstr>
    </vt:vector>
  </TitlesOfParts>
  <Company>DTU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Lise Friis Christensen</dc:creator>
  <cp:lastModifiedBy>Lise Friis Christensen</cp:lastModifiedBy>
  <dcterms:created xsi:type="dcterms:W3CDTF">2023-09-18T07:55:26Z</dcterms:created>
  <dcterms:modified xsi:type="dcterms:W3CDTF">2023-11-17T12:21:51Z</dcterms:modified>
</cp:coreProperties>
</file>