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ulavaldti-my.sharepoint.com/personal/maran71_ulaval_ca/Documents/Postdoc DTU/Publications/Chlorides/Submission/Data/"/>
    </mc:Choice>
  </mc:AlternateContent>
  <xr:revisionPtr revIDLastSave="477" documentId="11_AD4D1D646341095ACB7000F6C5D5F372693EDF22" xr6:coauthVersionLast="47" xr6:coauthVersionMax="47" xr10:uidLastSave="{D4D6EF97-CCE7-44D9-8311-11CA4A131F10}"/>
  <bookViews>
    <workbookView xWindow="28680" yWindow="-120" windowWidth="29040" windowHeight="17520" xr2:uid="{00000000-000D-0000-FFFF-FFFF00000000}"/>
  </bookViews>
  <sheets>
    <sheet name="Migration 28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1" l="1"/>
  <c r="D51" i="1"/>
  <c r="C51" i="1"/>
  <c r="E25" i="1"/>
  <c r="C25" i="1"/>
  <c r="E52" i="1"/>
  <c r="E26" i="1"/>
  <c r="D52" i="1"/>
  <c r="D26" i="1"/>
  <c r="D25" i="1"/>
  <c r="C52" i="1"/>
  <c r="C26" i="1"/>
</calcChain>
</file>

<file path=xl/sharedStrings.xml><?xml version="1.0" encoding="utf-8"?>
<sst xmlns="http://schemas.openxmlformats.org/spreadsheetml/2006/main" count="72" uniqueCount="8">
  <si>
    <t>No Cl</t>
  </si>
  <si>
    <t>Cl</t>
  </si>
  <si>
    <t>Avg</t>
  </si>
  <si>
    <t>Std</t>
  </si>
  <si>
    <t>PC</t>
  </si>
  <si>
    <t>PCC35</t>
  </si>
  <si>
    <t>PCC50</t>
  </si>
  <si>
    <t>Excluded (3 most extreme values)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</si>
</sst>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0" fillId="2" borderId="0" xfId="0" applyFill="1"/>
    <xf numFmtId="0" fontId="1" fillId="0" borderId="0" xfId="0" applyFont="1"/>
    <xf numFmtId="0" fontId="0" fillId="0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94140725863041E-2"/>
          <c:y val="6.8564930555555542E-2"/>
          <c:w val="0.9022530070998922"/>
          <c:h val="0.84718402777777779"/>
        </c:manualLayout>
      </c:layout>
      <c:barChart>
        <c:barDir val="col"/>
        <c:grouping val="clustered"/>
        <c:varyColors val="0"/>
        <c:ser>
          <c:idx val="0"/>
          <c:order val="0"/>
          <c:tx>
            <c:v>No Cl</c:v>
          </c:tx>
          <c:spPr>
            <a:solidFill>
              <a:schemeClr val="bg1">
                <a:lumMod val="50000"/>
              </a:schemeClr>
            </a:solid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'Migration 28d'!$C$1:$E$1</c:f>
              <c:strCache>
                <c:ptCount val="3"/>
                <c:pt idx="0">
                  <c:v>PC</c:v>
                </c:pt>
                <c:pt idx="1">
                  <c:v>PCC35</c:v>
                </c:pt>
                <c:pt idx="2">
                  <c:v>PCC50</c:v>
                </c:pt>
              </c:strCache>
            </c:strRef>
          </c:cat>
          <c:val>
            <c:numRef>
              <c:f>'Migration 28d'!$C$25:$E$25</c:f>
              <c:numCache>
                <c:formatCode>0.00</c:formatCode>
                <c:ptCount val="3"/>
                <c:pt idx="0">
                  <c:v>9.5460000000000012</c:v>
                </c:pt>
                <c:pt idx="1">
                  <c:v>8.6750000000000007</c:v>
                </c:pt>
                <c:pt idx="2">
                  <c:v>2.1855000000000002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E8-45C4-9FAF-53240219C838}"/>
            </c:ext>
          </c:extLst>
        </c:ser>
        <c:ser>
          <c:idx val="1"/>
          <c:order val="1"/>
          <c:tx>
            <c:v>Cl</c:v>
          </c:tx>
          <c:spPr>
            <a:pattFill prst="dkDnDiag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6350">
              <a:solidFill>
                <a:schemeClr val="tx1"/>
              </a:solidFill>
            </a:ln>
            <a:effectLst/>
          </c:spPr>
          <c:invertIfNegative val="0"/>
          <c:cat>
            <c:strRef>
              <c:f>'Migration 28d'!$C$1:$E$1</c:f>
              <c:strCache>
                <c:ptCount val="3"/>
                <c:pt idx="0">
                  <c:v>PC</c:v>
                </c:pt>
                <c:pt idx="1">
                  <c:v>PCC35</c:v>
                </c:pt>
                <c:pt idx="2">
                  <c:v>PCC50</c:v>
                </c:pt>
              </c:strCache>
            </c:strRef>
          </c:cat>
          <c:val>
            <c:numRef>
              <c:f>'Migration 28d'!$C$51:$E$51</c:f>
              <c:numCache>
                <c:formatCode>0.00</c:formatCode>
                <c:ptCount val="3"/>
                <c:pt idx="0">
                  <c:v>7.8285000000000009</c:v>
                </c:pt>
                <c:pt idx="1">
                  <c:v>7.8574999999999999</c:v>
                </c:pt>
                <c:pt idx="2">
                  <c:v>1.9760000000000004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E8-45C4-9FAF-53240219C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1291375"/>
        <c:axId val="1430477471"/>
      </c:barChart>
      <c:catAx>
        <c:axId val="1321291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430477471"/>
        <c:crosses val="autoZero"/>
        <c:auto val="1"/>
        <c:lblAlgn val="ctr"/>
        <c:lblOffset val="100"/>
        <c:noMultiLvlLbl val="0"/>
      </c:catAx>
      <c:valAx>
        <c:axId val="1430477471"/>
        <c:scaling>
          <c:orientation val="minMax"/>
          <c:min val="0"/>
        </c:scaling>
        <c:delete val="0"/>
        <c:axPos val="l"/>
        <c:numFmt formatCode="0" sourceLinked="0"/>
        <c:majorTickMark val="in"/>
        <c:minorTickMark val="in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321291375"/>
        <c:crosses val="autoZero"/>
        <c:crossBetween val="between"/>
        <c:majorUnit val="2"/>
        <c:minorUnit val="1"/>
      </c:valAx>
      <c:spPr>
        <a:noFill/>
        <a:ln w="6350"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79411752445386541"/>
          <c:y val="8.3159024773267046E-2"/>
          <c:w val="0.16705312499999997"/>
          <c:h val="0.13027569444444445"/>
        </c:manualLayout>
      </c:layout>
      <c:overlay val="0"/>
      <c:spPr>
        <a:noFill/>
        <a:ln w="6350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485500</xdr:colOff>
      <xdr:row>0</xdr:row>
      <xdr:rowOff>112782</xdr:rowOff>
    </xdr:from>
    <xdr:to>
      <xdr:col>10</xdr:col>
      <xdr:colOff>283054</xdr:colOff>
      <xdr:row>15</xdr:row>
      <xdr:rowOff>138457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59D552B8-0DF4-4E6D-9CC5-B81A7912FE45}"/>
            </a:ext>
          </a:extLst>
        </xdr:cNvPr>
        <xdr:cNvGrpSpPr/>
      </xdr:nvGrpSpPr>
      <xdr:grpSpPr>
        <a:xfrm>
          <a:off x="3594653" y="112782"/>
          <a:ext cx="2900358" cy="2762111"/>
          <a:chOff x="4362122" y="1014412"/>
          <a:chExt cx="2885255" cy="2880000"/>
        </a:xfrm>
      </xdr:grpSpPr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1F668C4E-D6FF-BA13-F7A0-990DD8DEE7D4}"/>
              </a:ext>
            </a:extLst>
          </xdr:cNvPr>
          <xdr:cNvGraphicFramePr/>
        </xdr:nvGraphicFramePr>
        <xdr:xfrm>
          <a:off x="4362122" y="1014412"/>
          <a:ext cx="2885255" cy="28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1D7E0427-7305-B5E1-0C6A-EE828E1814B1}"/>
              </a:ext>
            </a:extLst>
          </xdr:cNvPr>
          <xdr:cNvSpPr txBox="1"/>
        </xdr:nvSpPr>
        <xdr:spPr>
          <a:xfrm>
            <a:off x="4582182" y="1038225"/>
            <a:ext cx="1345652" cy="15075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Porosity [%]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61"/>
  <sheetViews>
    <sheetView tabSelected="1" zoomScale="115" zoomScaleNormal="115" workbookViewId="0">
      <selection activeCell="P15" sqref="P15"/>
    </sheetView>
  </sheetViews>
  <sheetFormatPr defaultColWidth="8.81640625" defaultRowHeight="14.5" x14ac:dyDescent="0.35"/>
  <sheetData>
    <row r="1" spans="1:53" x14ac:dyDescent="0.35">
      <c r="C1" t="s">
        <v>4</v>
      </c>
      <c r="D1" t="s">
        <v>5</v>
      </c>
      <c r="E1" t="s">
        <v>6</v>
      </c>
      <c r="M1" t="s">
        <v>0</v>
      </c>
      <c r="N1" t="s">
        <v>1</v>
      </c>
    </row>
    <row r="2" spans="1:53" x14ac:dyDescent="0.35">
      <c r="A2" t="s">
        <v>0</v>
      </c>
      <c r="B2">
        <v>1</v>
      </c>
      <c r="C2">
        <v>4.9000000000000004</v>
      </c>
      <c r="D2">
        <v>5.81</v>
      </c>
      <c r="E2">
        <v>2.2400000000000002</v>
      </c>
      <c r="L2" t="s">
        <v>4</v>
      </c>
      <c r="M2">
        <v>4.9000000000000004</v>
      </c>
      <c r="N2">
        <v>5.8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53" x14ac:dyDescent="0.35">
      <c r="B3">
        <v>2</v>
      </c>
      <c r="C3">
        <v>5.61</v>
      </c>
      <c r="D3" s="5">
        <v>95.12</v>
      </c>
      <c r="E3">
        <v>2.74</v>
      </c>
      <c r="L3" t="s">
        <v>4</v>
      </c>
      <c r="M3" s="3">
        <v>5.61</v>
      </c>
      <c r="N3">
        <v>5.76</v>
      </c>
      <c r="O3" s="3"/>
      <c r="P3" s="3"/>
      <c r="Q3" s="3"/>
      <c r="R3" s="3"/>
      <c r="S3" s="3"/>
      <c r="T3" s="3"/>
      <c r="U3" s="3"/>
      <c r="V3" s="3"/>
      <c r="W3" s="3"/>
      <c r="X3" s="3"/>
      <c r="Y3" s="3"/>
      <c r="BA3" s="3"/>
    </row>
    <row r="4" spans="1:53" x14ac:dyDescent="0.35">
      <c r="B4">
        <v>3</v>
      </c>
      <c r="C4">
        <v>12.28</v>
      </c>
      <c r="D4">
        <v>8.5299999999999994</v>
      </c>
      <c r="E4" s="3">
        <v>1.38</v>
      </c>
      <c r="L4" t="s">
        <v>4</v>
      </c>
      <c r="M4" s="3">
        <v>12.28</v>
      </c>
      <c r="N4">
        <v>10.11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53" x14ac:dyDescent="0.35">
      <c r="B5">
        <v>4</v>
      </c>
      <c r="C5">
        <v>6.28</v>
      </c>
      <c r="D5">
        <v>8.89</v>
      </c>
      <c r="E5" s="3">
        <v>3.17</v>
      </c>
      <c r="L5" t="s">
        <v>4</v>
      </c>
      <c r="M5" s="3">
        <v>6.28</v>
      </c>
      <c r="N5">
        <v>7.82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53" x14ac:dyDescent="0.35">
      <c r="B6">
        <v>5</v>
      </c>
      <c r="C6">
        <v>8.58</v>
      </c>
      <c r="D6">
        <v>12.96</v>
      </c>
      <c r="E6" s="3">
        <v>1.92</v>
      </c>
      <c r="L6" t="s">
        <v>4</v>
      </c>
      <c r="M6" s="3">
        <v>8.58</v>
      </c>
      <c r="N6">
        <v>4.97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53" x14ac:dyDescent="0.35">
      <c r="B7">
        <v>6</v>
      </c>
      <c r="C7">
        <v>6.55</v>
      </c>
      <c r="D7">
        <v>13.46</v>
      </c>
      <c r="E7" s="3">
        <v>2.0499999999999998</v>
      </c>
      <c r="L7" t="s">
        <v>4</v>
      </c>
      <c r="M7" s="3">
        <v>6.55</v>
      </c>
      <c r="N7">
        <v>4.55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53" x14ac:dyDescent="0.35">
      <c r="B8">
        <v>7</v>
      </c>
      <c r="C8">
        <v>11.27</v>
      </c>
      <c r="D8">
        <v>9.3800000000000008</v>
      </c>
      <c r="E8" s="3">
        <v>6.75</v>
      </c>
      <c r="L8" t="s">
        <v>4</v>
      </c>
      <c r="M8" s="3">
        <v>11.27</v>
      </c>
      <c r="N8">
        <v>4.55</v>
      </c>
    </row>
    <row r="9" spans="1:53" x14ac:dyDescent="0.35">
      <c r="B9">
        <v>8</v>
      </c>
      <c r="C9">
        <v>6.34</v>
      </c>
      <c r="D9">
        <v>7.59</v>
      </c>
      <c r="E9" s="3">
        <v>2.2000000000000002</v>
      </c>
      <c r="L9" t="s">
        <v>4</v>
      </c>
      <c r="M9" s="3">
        <v>6.34</v>
      </c>
      <c r="N9">
        <v>7.85</v>
      </c>
    </row>
    <row r="10" spans="1:53" x14ac:dyDescent="0.35">
      <c r="B10">
        <v>9</v>
      </c>
      <c r="C10">
        <v>8.6199999999999992</v>
      </c>
      <c r="D10">
        <v>8.77</v>
      </c>
      <c r="E10" s="3">
        <v>1.66</v>
      </c>
      <c r="L10" t="s">
        <v>4</v>
      </c>
      <c r="M10" s="3">
        <v>8.6199999999999992</v>
      </c>
      <c r="N10">
        <v>6.89</v>
      </c>
    </row>
    <row r="11" spans="1:53" x14ac:dyDescent="0.35">
      <c r="B11">
        <v>10</v>
      </c>
      <c r="C11">
        <v>9.7100000000000009</v>
      </c>
      <c r="D11">
        <v>10.06</v>
      </c>
      <c r="E11" s="5">
        <v>0.8</v>
      </c>
      <c r="L11" t="s">
        <v>4</v>
      </c>
      <c r="M11" s="3">
        <v>9.7100000000000009</v>
      </c>
      <c r="N11">
        <v>6</v>
      </c>
    </row>
    <row r="12" spans="1:53" x14ac:dyDescent="0.35">
      <c r="B12">
        <v>11</v>
      </c>
      <c r="C12" s="4">
        <v>11.53</v>
      </c>
      <c r="D12">
        <v>8.2799999999999994</v>
      </c>
      <c r="E12" s="3">
        <v>2.23</v>
      </c>
      <c r="L12" t="s">
        <v>4</v>
      </c>
      <c r="M12" s="3">
        <v>11.53</v>
      </c>
      <c r="N12">
        <v>5.78</v>
      </c>
    </row>
    <row r="13" spans="1:53" x14ac:dyDescent="0.35">
      <c r="B13">
        <v>12</v>
      </c>
      <c r="C13">
        <v>10.55</v>
      </c>
      <c r="D13">
        <v>9.57</v>
      </c>
      <c r="E13">
        <v>1.92</v>
      </c>
      <c r="L13" t="s">
        <v>4</v>
      </c>
      <c r="M13" s="3">
        <v>10.55</v>
      </c>
      <c r="N13">
        <v>8.76</v>
      </c>
    </row>
    <row r="14" spans="1:53" x14ac:dyDescent="0.35">
      <c r="B14">
        <v>13</v>
      </c>
      <c r="C14" s="2">
        <v>16.61</v>
      </c>
      <c r="D14">
        <v>7.12</v>
      </c>
      <c r="E14" s="2"/>
      <c r="L14" t="s">
        <v>4</v>
      </c>
      <c r="M14">
        <v>12.43</v>
      </c>
      <c r="N14">
        <v>10.08</v>
      </c>
    </row>
    <row r="15" spans="1:53" x14ac:dyDescent="0.35">
      <c r="B15">
        <v>14</v>
      </c>
      <c r="C15" s="2">
        <v>17.329999999999998</v>
      </c>
      <c r="D15">
        <v>7.78</v>
      </c>
      <c r="E15">
        <v>1.8</v>
      </c>
      <c r="L15" t="s">
        <v>4</v>
      </c>
      <c r="M15">
        <v>10.71</v>
      </c>
      <c r="N15">
        <v>8.65</v>
      </c>
    </row>
    <row r="16" spans="1:53" x14ac:dyDescent="0.35">
      <c r="B16">
        <v>15</v>
      </c>
      <c r="C16" s="2">
        <v>17.61</v>
      </c>
      <c r="D16" s="2">
        <v>16.75</v>
      </c>
      <c r="E16">
        <v>1.94</v>
      </c>
      <c r="L16" t="s">
        <v>4</v>
      </c>
      <c r="M16">
        <v>6.92</v>
      </c>
      <c r="N16">
        <v>9.31</v>
      </c>
    </row>
    <row r="17" spans="1:14" x14ac:dyDescent="0.35">
      <c r="B17">
        <v>16</v>
      </c>
      <c r="C17">
        <v>12.43</v>
      </c>
      <c r="D17" s="2">
        <v>23.29</v>
      </c>
      <c r="E17">
        <v>1.8</v>
      </c>
      <c r="L17" t="s">
        <v>4</v>
      </c>
      <c r="M17">
        <v>9.67</v>
      </c>
      <c r="N17">
        <v>7.31</v>
      </c>
    </row>
    <row r="18" spans="1:14" x14ac:dyDescent="0.35">
      <c r="B18">
        <v>17</v>
      </c>
      <c r="C18">
        <v>10.71</v>
      </c>
      <c r="D18">
        <v>7.71</v>
      </c>
      <c r="E18">
        <v>1.36</v>
      </c>
      <c r="L18" t="s">
        <v>4</v>
      </c>
      <c r="M18">
        <v>14.24</v>
      </c>
      <c r="N18">
        <v>13.06</v>
      </c>
    </row>
    <row r="19" spans="1:14" x14ac:dyDescent="0.35">
      <c r="B19">
        <v>18</v>
      </c>
      <c r="C19">
        <v>6.92</v>
      </c>
      <c r="D19">
        <v>9.94</v>
      </c>
      <c r="E19">
        <v>1.74</v>
      </c>
      <c r="L19" t="s">
        <v>4</v>
      </c>
      <c r="M19">
        <v>10.24</v>
      </c>
      <c r="N19">
        <v>9.52</v>
      </c>
    </row>
    <row r="20" spans="1:14" x14ac:dyDescent="0.35">
      <c r="B20">
        <v>19</v>
      </c>
      <c r="C20">
        <v>9.67</v>
      </c>
      <c r="D20">
        <v>8.08</v>
      </c>
      <c r="E20">
        <v>1.24</v>
      </c>
      <c r="L20" t="s">
        <v>4</v>
      </c>
      <c r="M20">
        <v>10.86</v>
      </c>
      <c r="N20">
        <v>6.97</v>
      </c>
    </row>
    <row r="21" spans="1:14" x14ac:dyDescent="0.35">
      <c r="B21">
        <v>20</v>
      </c>
      <c r="C21">
        <v>14.24</v>
      </c>
      <c r="D21">
        <v>8.07</v>
      </c>
      <c r="E21">
        <v>1.2</v>
      </c>
      <c r="L21" t="s">
        <v>4</v>
      </c>
      <c r="M21">
        <v>13.63</v>
      </c>
      <c r="N21">
        <v>12.83</v>
      </c>
    </row>
    <row r="22" spans="1:14" x14ac:dyDescent="0.35">
      <c r="B22">
        <v>21</v>
      </c>
      <c r="C22">
        <v>10.24</v>
      </c>
      <c r="D22">
        <v>6.58</v>
      </c>
      <c r="E22">
        <v>1.76</v>
      </c>
      <c r="G22" s="2"/>
      <c r="H22" t="s">
        <v>7</v>
      </c>
      <c r="L22" t="s">
        <v>5</v>
      </c>
      <c r="M22">
        <v>5.81</v>
      </c>
      <c r="N22">
        <v>11.04</v>
      </c>
    </row>
    <row r="23" spans="1:14" x14ac:dyDescent="0.35">
      <c r="B23">
        <v>22</v>
      </c>
      <c r="C23">
        <v>10.86</v>
      </c>
      <c r="D23">
        <v>7.41</v>
      </c>
      <c r="E23">
        <v>2.61</v>
      </c>
      <c r="L23" t="s">
        <v>5</v>
      </c>
      <c r="M23" s="3">
        <v>8.5299999999999994</v>
      </c>
      <c r="N23">
        <v>9.6300000000000008</v>
      </c>
    </row>
    <row r="24" spans="1:14" x14ac:dyDescent="0.35">
      <c r="B24">
        <v>23</v>
      </c>
      <c r="C24">
        <v>13.63</v>
      </c>
      <c r="D24">
        <v>7.51</v>
      </c>
      <c r="E24" s="5">
        <v>0.43</v>
      </c>
      <c r="L24" t="s">
        <v>5</v>
      </c>
      <c r="M24" s="3">
        <v>8.89</v>
      </c>
      <c r="N24">
        <v>8.11</v>
      </c>
    </row>
    <row r="25" spans="1:14" x14ac:dyDescent="0.35">
      <c r="B25" t="s">
        <v>2</v>
      </c>
      <c r="C25" s="1">
        <f>AVERAGE(C2:C13,C17:C24)</f>
        <v>9.5460000000000012</v>
      </c>
      <c r="D25" s="1">
        <f>AVERAGE(D2,D4:D15,D18:D24)</f>
        <v>8.6750000000000007</v>
      </c>
      <c r="E25" s="1">
        <f>AVERAGE(E2:E8,E9:E10,E12:E13,E15:E23)</f>
        <v>2.1855000000000002</v>
      </c>
      <c r="L25" t="s">
        <v>5</v>
      </c>
      <c r="M25" s="3">
        <v>12.96</v>
      </c>
      <c r="N25">
        <v>7.07</v>
      </c>
    </row>
    <row r="26" spans="1:14" x14ac:dyDescent="0.35">
      <c r="B26" t="s">
        <v>3</v>
      </c>
      <c r="C26" s="1">
        <f>_xlfn.STDEV.S(C2:C13,C17:C24)</f>
        <v>2.7310291100608906</v>
      </c>
      <c r="D26" s="1">
        <f>_xlfn.STDEV.S(D2,D4:D15,D18:D24)</f>
        <v>1.8905373783523416</v>
      </c>
      <c r="E26" s="1">
        <f>_xlfn.STDEV.S(E2:E7,E9:E10,E12:E13,E15:E23)</f>
        <v>0.51280674745357979</v>
      </c>
      <c r="L26" t="s">
        <v>5</v>
      </c>
      <c r="M26" s="3">
        <v>13.46</v>
      </c>
      <c r="N26">
        <v>11.55</v>
      </c>
    </row>
    <row r="27" spans="1:14" x14ac:dyDescent="0.35">
      <c r="L27" t="s">
        <v>5</v>
      </c>
      <c r="M27" s="3">
        <v>9.3800000000000008</v>
      </c>
      <c r="N27">
        <v>4.96</v>
      </c>
    </row>
    <row r="28" spans="1:14" x14ac:dyDescent="0.35">
      <c r="A28" t="s">
        <v>1</v>
      </c>
      <c r="B28">
        <v>1</v>
      </c>
      <c r="C28">
        <v>5.8</v>
      </c>
      <c r="D28">
        <v>11.04</v>
      </c>
      <c r="E28">
        <v>0.72</v>
      </c>
      <c r="L28" t="s">
        <v>5</v>
      </c>
      <c r="M28" s="3">
        <v>7.59</v>
      </c>
      <c r="N28">
        <v>10</v>
      </c>
    </row>
    <row r="29" spans="1:14" x14ac:dyDescent="0.35">
      <c r="B29">
        <v>2</v>
      </c>
      <c r="C29">
        <v>5.76</v>
      </c>
      <c r="D29" s="2">
        <v>14.16</v>
      </c>
      <c r="E29">
        <v>1.35</v>
      </c>
      <c r="L29" t="s">
        <v>5</v>
      </c>
      <c r="M29" s="3">
        <v>8.77</v>
      </c>
      <c r="N29">
        <v>6.73</v>
      </c>
    </row>
    <row r="30" spans="1:14" x14ac:dyDescent="0.35">
      <c r="B30">
        <v>3</v>
      </c>
      <c r="C30">
        <v>10.11</v>
      </c>
      <c r="D30" s="2">
        <v>19.89</v>
      </c>
      <c r="E30" s="2">
        <v>0.69</v>
      </c>
      <c r="L30" t="s">
        <v>5</v>
      </c>
      <c r="M30" s="3">
        <v>10.06</v>
      </c>
      <c r="N30">
        <v>6.79</v>
      </c>
    </row>
    <row r="31" spans="1:14" x14ac:dyDescent="0.35">
      <c r="B31">
        <v>4</v>
      </c>
      <c r="C31">
        <v>7.82</v>
      </c>
      <c r="D31">
        <v>9.6300000000000008</v>
      </c>
      <c r="E31">
        <v>1.45</v>
      </c>
      <c r="L31" t="s">
        <v>5</v>
      </c>
      <c r="M31" s="3">
        <v>8.2799999999999994</v>
      </c>
      <c r="N31">
        <v>5.31</v>
      </c>
    </row>
    <row r="32" spans="1:14" x14ac:dyDescent="0.35">
      <c r="B32">
        <v>5</v>
      </c>
      <c r="C32">
        <v>4.97</v>
      </c>
      <c r="D32">
        <v>8.11</v>
      </c>
      <c r="E32">
        <v>1.99</v>
      </c>
      <c r="L32" t="s">
        <v>5</v>
      </c>
      <c r="M32" s="3">
        <v>9.57</v>
      </c>
      <c r="N32">
        <v>5.86</v>
      </c>
    </row>
    <row r="33" spans="2:14" x14ac:dyDescent="0.35">
      <c r="B33">
        <v>6</v>
      </c>
      <c r="C33">
        <v>4.55</v>
      </c>
      <c r="D33">
        <v>7.07</v>
      </c>
      <c r="E33" s="2">
        <v>0.64</v>
      </c>
      <c r="L33" t="s">
        <v>5</v>
      </c>
      <c r="M33" s="3">
        <v>7.12</v>
      </c>
      <c r="N33">
        <v>8.1999999999999993</v>
      </c>
    </row>
    <row r="34" spans="2:14" x14ac:dyDescent="0.35">
      <c r="B34">
        <v>7</v>
      </c>
      <c r="C34">
        <v>4.55</v>
      </c>
      <c r="D34">
        <v>11.55</v>
      </c>
      <c r="E34">
        <v>1.37</v>
      </c>
      <c r="L34" t="s">
        <v>5</v>
      </c>
      <c r="M34">
        <v>7.78</v>
      </c>
      <c r="N34">
        <v>10.119999999999999</v>
      </c>
    </row>
    <row r="35" spans="2:14" x14ac:dyDescent="0.35">
      <c r="B35">
        <v>8</v>
      </c>
      <c r="C35">
        <v>7.85</v>
      </c>
      <c r="D35">
        <v>4.96</v>
      </c>
      <c r="E35">
        <v>2.25</v>
      </c>
      <c r="L35" t="s">
        <v>5</v>
      </c>
      <c r="M35">
        <v>7.71</v>
      </c>
      <c r="N35">
        <v>6.23</v>
      </c>
    </row>
    <row r="36" spans="2:14" x14ac:dyDescent="0.35">
      <c r="B36">
        <v>9</v>
      </c>
      <c r="C36">
        <v>6.89</v>
      </c>
      <c r="D36">
        <v>10</v>
      </c>
      <c r="E36">
        <v>2.16</v>
      </c>
      <c r="L36" t="s">
        <v>5</v>
      </c>
      <c r="M36">
        <v>9.94</v>
      </c>
      <c r="N36">
        <v>5.29</v>
      </c>
    </row>
    <row r="37" spans="2:14" x14ac:dyDescent="0.35">
      <c r="B37">
        <v>10</v>
      </c>
      <c r="C37">
        <v>6</v>
      </c>
      <c r="D37">
        <v>6.73</v>
      </c>
      <c r="E37">
        <v>2.97</v>
      </c>
      <c r="L37" t="s">
        <v>5</v>
      </c>
      <c r="M37">
        <v>8.08</v>
      </c>
      <c r="N37">
        <v>7.91</v>
      </c>
    </row>
    <row r="38" spans="2:14" x14ac:dyDescent="0.35">
      <c r="B38">
        <v>11</v>
      </c>
      <c r="C38">
        <v>5.78</v>
      </c>
      <c r="D38">
        <v>6.79</v>
      </c>
      <c r="E38">
        <v>2.17</v>
      </c>
      <c r="L38" t="s">
        <v>5</v>
      </c>
      <c r="M38">
        <v>8.07</v>
      </c>
      <c r="N38">
        <v>7.8</v>
      </c>
    </row>
    <row r="39" spans="2:14" x14ac:dyDescent="0.35">
      <c r="B39">
        <v>12</v>
      </c>
      <c r="C39">
        <v>8.76</v>
      </c>
      <c r="D39">
        <v>5.31</v>
      </c>
      <c r="E39">
        <v>2.16</v>
      </c>
      <c r="L39" t="s">
        <v>5</v>
      </c>
      <c r="M39">
        <v>6.58</v>
      </c>
      <c r="N39">
        <v>6</v>
      </c>
    </row>
    <row r="40" spans="2:14" x14ac:dyDescent="0.35">
      <c r="B40">
        <v>13</v>
      </c>
      <c r="C40">
        <v>10.08</v>
      </c>
      <c r="D40" s="5">
        <v>3.71</v>
      </c>
      <c r="E40">
        <v>2.62</v>
      </c>
      <c r="L40" t="s">
        <v>5</v>
      </c>
      <c r="M40">
        <v>7.41</v>
      </c>
      <c r="N40">
        <v>7.82</v>
      </c>
    </row>
    <row r="41" spans="2:14" x14ac:dyDescent="0.35">
      <c r="B41">
        <v>14</v>
      </c>
      <c r="C41">
        <v>8.65</v>
      </c>
      <c r="D41">
        <v>5.86</v>
      </c>
      <c r="E41" s="2">
        <v>3.13</v>
      </c>
      <c r="L41" t="s">
        <v>5</v>
      </c>
      <c r="M41">
        <v>7.51</v>
      </c>
      <c r="N41" s="3">
        <v>10.73</v>
      </c>
    </row>
    <row r="42" spans="2:14" x14ac:dyDescent="0.35">
      <c r="B42">
        <v>15</v>
      </c>
      <c r="C42">
        <v>9.31</v>
      </c>
      <c r="D42">
        <v>8.1999999999999993</v>
      </c>
      <c r="E42">
        <v>2.96</v>
      </c>
      <c r="L42" t="s">
        <v>6</v>
      </c>
      <c r="M42">
        <v>2.2400000000000002</v>
      </c>
      <c r="N42">
        <v>0.72</v>
      </c>
    </row>
    <row r="43" spans="2:14" x14ac:dyDescent="0.35">
      <c r="B43">
        <v>16</v>
      </c>
      <c r="C43">
        <v>7.31</v>
      </c>
      <c r="D43">
        <v>10.119999999999999</v>
      </c>
      <c r="E43">
        <v>1.95</v>
      </c>
      <c r="L43" t="s">
        <v>6</v>
      </c>
      <c r="M43" s="3">
        <v>2.74</v>
      </c>
      <c r="N43">
        <v>1.35</v>
      </c>
    </row>
    <row r="44" spans="2:14" x14ac:dyDescent="0.35">
      <c r="B44">
        <v>17</v>
      </c>
      <c r="C44">
        <v>13.06</v>
      </c>
      <c r="D44">
        <v>6.23</v>
      </c>
      <c r="E44">
        <v>2.65</v>
      </c>
      <c r="L44" t="s">
        <v>6</v>
      </c>
      <c r="M44" s="3">
        <v>1.38</v>
      </c>
      <c r="N44">
        <v>1.45</v>
      </c>
    </row>
    <row r="45" spans="2:14" x14ac:dyDescent="0.35">
      <c r="B45">
        <v>18</v>
      </c>
      <c r="C45">
        <v>9.52</v>
      </c>
      <c r="D45">
        <v>5.29</v>
      </c>
      <c r="E45">
        <v>2.2000000000000002</v>
      </c>
      <c r="L45" t="s">
        <v>6</v>
      </c>
      <c r="M45" s="3">
        <v>3.17</v>
      </c>
      <c r="N45">
        <v>1.99</v>
      </c>
    </row>
    <row r="46" spans="2:14" x14ac:dyDescent="0.35">
      <c r="B46">
        <v>19</v>
      </c>
      <c r="C46">
        <v>6.97</v>
      </c>
      <c r="D46">
        <v>7.91</v>
      </c>
      <c r="E46">
        <v>0.78</v>
      </c>
      <c r="L46" t="s">
        <v>6</v>
      </c>
      <c r="M46" s="3">
        <v>1.92</v>
      </c>
      <c r="N46">
        <v>1.37</v>
      </c>
    </row>
    <row r="47" spans="2:14" x14ac:dyDescent="0.35">
      <c r="B47">
        <v>20</v>
      </c>
      <c r="C47" s="2">
        <v>21.02</v>
      </c>
      <c r="D47">
        <v>7.8</v>
      </c>
      <c r="E47">
        <v>1.77</v>
      </c>
      <c r="L47" t="s">
        <v>6</v>
      </c>
      <c r="M47" s="3">
        <v>2.0499999999999998</v>
      </c>
      <c r="N47">
        <v>2.25</v>
      </c>
    </row>
    <row r="48" spans="2:14" x14ac:dyDescent="0.35">
      <c r="B48">
        <v>21</v>
      </c>
      <c r="C48">
        <v>12.83</v>
      </c>
      <c r="D48">
        <v>6</v>
      </c>
      <c r="E48">
        <v>1.88</v>
      </c>
      <c r="L48" t="s">
        <v>6</v>
      </c>
      <c r="M48" s="3">
        <v>6.75</v>
      </c>
      <c r="N48">
        <v>2.16</v>
      </c>
    </row>
    <row r="49" spans="2:14" x14ac:dyDescent="0.35">
      <c r="B49">
        <v>22</v>
      </c>
      <c r="C49" s="2">
        <v>17.11</v>
      </c>
      <c r="D49">
        <v>7.82</v>
      </c>
      <c r="E49">
        <v>1.49</v>
      </c>
      <c r="L49" t="s">
        <v>6</v>
      </c>
      <c r="M49" s="3">
        <v>2.2000000000000002</v>
      </c>
      <c r="N49">
        <v>2.97</v>
      </c>
    </row>
    <row r="50" spans="2:14" x14ac:dyDescent="0.35">
      <c r="B50">
        <v>23</v>
      </c>
      <c r="C50" s="2">
        <v>17.91</v>
      </c>
      <c r="D50" s="3">
        <v>10.73</v>
      </c>
      <c r="E50">
        <v>2.63</v>
      </c>
      <c r="L50" t="s">
        <v>6</v>
      </c>
      <c r="M50" s="3">
        <v>1.66</v>
      </c>
      <c r="N50">
        <v>2.17</v>
      </c>
    </row>
    <row r="51" spans="2:14" x14ac:dyDescent="0.35">
      <c r="B51" t="s">
        <v>2</v>
      </c>
      <c r="C51" s="1">
        <f>AVERAGE(C28:C46,C48)</f>
        <v>7.8285000000000009</v>
      </c>
      <c r="D51" s="1">
        <f>AVERAGE(D28,D31:D39,D41:D50)</f>
        <v>7.8574999999999999</v>
      </c>
      <c r="E51" s="1">
        <f>AVERAGE(E28:E29,E31:E32,E34:E40,E42:E50)</f>
        <v>1.9760000000000004</v>
      </c>
      <c r="L51" t="s">
        <v>6</v>
      </c>
      <c r="M51" s="3">
        <v>2.23</v>
      </c>
      <c r="N51">
        <v>2.16</v>
      </c>
    </row>
    <row r="52" spans="2:14" x14ac:dyDescent="0.35">
      <c r="B52" t="s">
        <v>3</v>
      </c>
      <c r="C52" s="1">
        <f>_xlfn.STDEV.S(C28:C46,C48)</f>
        <v>2.478807597467608</v>
      </c>
      <c r="D52" s="1">
        <f>_xlfn.STDEV.S(D28,D31:D39,D41:D50)</f>
        <v>2.0474756601599369</v>
      </c>
      <c r="E52" s="1">
        <f>_xlfn.STDEV.S(E28:E29,E31:E32,E34:E40,E42:E50)</f>
        <v>0.64138337332592843</v>
      </c>
      <c r="L52" t="s">
        <v>6</v>
      </c>
      <c r="M52" s="3">
        <v>1.92</v>
      </c>
      <c r="N52">
        <v>2.62</v>
      </c>
    </row>
    <row r="53" spans="2:14" x14ac:dyDescent="0.35">
      <c r="L53" t="s">
        <v>6</v>
      </c>
      <c r="M53" s="3">
        <v>1.8</v>
      </c>
      <c r="N53">
        <v>2.96</v>
      </c>
    </row>
    <row r="54" spans="2:14" x14ac:dyDescent="0.35">
      <c r="L54" t="s">
        <v>6</v>
      </c>
      <c r="M54">
        <v>1.94</v>
      </c>
      <c r="N54">
        <v>1.95</v>
      </c>
    </row>
    <row r="55" spans="2:14" x14ac:dyDescent="0.35">
      <c r="L55" t="s">
        <v>6</v>
      </c>
      <c r="M55">
        <v>1.8</v>
      </c>
      <c r="N55">
        <v>2.65</v>
      </c>
    </row>
    <row r="56" spans="2:14" x14ac:dyDescent="0.35">
      <c r="L56" t="s">
        <v>6</v>
      </c>
      <c r="M56">
        <v>1.36</v>
      </c>
      <c r="N56">
        <v>2.2000000000000002</v>
      </c>
    </row>
    <row r="57" spans="2:14" x14ac:dyDescent="0.35">
      <c r="L57" t="s">
        <v>6</v>
      </c>
      <c r="M57">
        <v>1.74</v>
      </c>
      <c r="N57">
        <v>0.78</v>
      </c>
    </row>
    <row r="58" spans="2:14" x14ac:dyDescent="0.35">
      <c r="L58" t="s">
        <v>6</v>
      </c>
      <c r="M58">
        <v>1.24</v>
      </c>
      <c r="N58">
        <v>1.77</v>
      </c>
    </row>
    <row r="59" spans="2:14" x14ac:dyDescent="0.35">
      <c r="L59" t="s">
        <v>6</v>
      </c>
      <c r="M59">
        <v>1.2</v>
      </c>
      <c r="N59">
        <v>1.88</v>
      </c>
    </row>
    <row r="60" spans="2:14" x14ac:dyDescent="0.35">
      <c r="L60" t="s">
        <v>6</v>
      </c>
      <c r="M60">
        <v>1.76</v>
      </c>
      <c r="N60">
        <v>1.49</v>
      </c>
    </row>
    <row r="61" spans="2:14" x14ac:dyDescent="0.35">
      <c r="L61" t="s">
        <v>6</v>
      </c>
      <c r="M61">
        <v>2.61</v>
      </c>
      <c r="N61">
        <v>2.63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Migration 28d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Adrien Auguste Ranger</dc:creator>
  <cp:lastModifiedBy>Maxime Ranger</cp:lastModifiedBy>
  <dcterms:created xsi:type="dcterms:W3CDTF">2015-06-05T18:19:34Z</dcterms:created>
  <dcterms:modified xsi:type="dcterms:W3CDTF">2024-09-03T09:20:48Z</dcterms:modified>
</cp:coreProperties>
</file>