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f\Documents\01. PhD\01. Article writing\03. Mould growth potential in internally insulated solid masonry walls\Bilag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54" i="1" l="1"/>
  <c r="G54" i="1"/>
  <c r="H54" i="1"/>
  <c r="I54" i="1"/>
  <c r="M54" i="1"/>
  <c r="P54" i="1"/>
  <c r="Q54" i="1"/>
  <c r="D55" i="1"/>
  <c r="G55" i="1"/>
  <c r="H55" i="1"/>
  <c r="I55" i="1"/>
  <c r="M55" i="1"/>
  <c r="P55" i="1"/>
  <c r="Q55" i="1"/>
  <c r="D56" i="1"/>
  <c r="G56" i="1"/>
  <c r="H56" i="1"/>
  <c r="I56" i="1"/>
  <c r="M56" i="1"/>
  <c r="P56" i="1"/>
  <c r="Q56" i="1"/>
  <c r="D57" i="1"/>
  <c r="G57" i="1"/>
  <c r="H57" i="1"/>
  <c r="I57" i="1"/>
  <c r="M57" i="1"/>
  <c r="P57" i="1"/>
  <c r="Q57" i="1"/>
  <c r="C55" i="1"/>
  <c r="C56" i="1"/>
  <c r="C57" i="1"/>
  <c r="C54" i="1"/>
  <c r="D50" i="1"/>
  <c r="G50" i="1"/>
  <c r="H50" i="1"/>
  <c r="I50" i="1"/>
  <c r="M50" i="1"/>
  <c r="P50" i="1"/>
  <c r="Q50" i="1"/>
  <c r="D51" i="1"/>
  <c r="G51" i="1"/>
  <c r="H51" i="1"/>
  <c r="I51" i="1"/>
  <c r="M51" i="1"/>
  <c r="P51" i="1"/>
  <c r="Q51" i="1"/>
  <c r="D52" i="1"/>
  <c r="G52" i="1"/>
  <c r="H52" i="1"/>
  <c r="I52" i="1"/>
  <c r="M52" i="1"/>
  <c r="P52" i="1"/>
  <c r="Q52" i="1"/>
  <c r="D53" i="1"/>
  <c r="G53" i="1"/>
  <c r="H53" i="1"/>
  <c r="I53" i="1"/>
  <c r="M53" i="1"/>
  <c r="P53" i="1"/>
  <c r="Q53" i="1"/>
  <c r="C52" i="1"/>
  <c r="C53" i="1"/>
  <c r="C51" i="1"/>
  <c r="C50" i="1"/>
  <c r="D46" i="1"/>
  <c r="G46" i="1"/>
  <c r="H46" i="1"/>
  <c r="I46" i="1"/>
  <c r="M46" i="1"/>
  <c r="P46" i="1"/>
  <c r="Q46" i="1"/>
  <c r="C46" i="1"/>
  <c r="D47" i="1"/>
  <c r="G47" i="1"/>
  <c r="H47" i="1"/>
  <c r="I47" i="1"/>
  <c r="M47" i="1"/>
  <c r="P47" i="1"/>
  <c r="Q47" i="1"/>
  <c r="C47" i="1"/>
  <c r="G48" i="1"/>
  <c r="H48" i="1"/>
  <c r="I48" i="1"/>
  <c r="M48" i="1"/>
  <c r="P48" i="1"/>
  <c r="Q48" i="1"/>
  <c r="D48" i="1"/>
  <c r="C48" i="1"/>
  <c r="Q49" i="1"/>
  <c r="P49" i="1"/>
  <c r="M49" i="1"/>
  <c r="I49" i="1"/>
  <c r="G49" i="1"/>
  <c r="C49" i="1"/>
  <c r="H49" i="1"/>
  <c r="D49" i="1"/>
  <c r="G40" i="1" l="1"/>
  <c r="Q40" i="1" l="1"/>
  <c r="P40" i="1"/>
  <c r="M40" i="1"/>
  <c r="H40" i="1"/>
  <c r="I40" i="1"/>
  <c r="D40" i="1"/>
  <c r="J40" i="1" l="1"/>
  <c r="K40" i="1"/>
  <c r="L40" i="1"/>
  <c r="N40" i="1"/>
  <c r="O40" i="1"/>
  <c r="R40" i="1"/>
  <c r="S40" i="1"/>
  <c r="F40" i="1"/>
  <c r="E40" i="1"/>
  <c r="L15" i="1"/>
  <c r="M15" i="1"/>
  <c r="N15" i="1"/>
  <c r="O15" i="1"/>
  <c r="P15" i="1"/>
  <c r="Q15" i="1"/>
  <c r="R15" i="1"/>
  <c r="S15" i="1"/>
  <c r="K15" i="1"/>
  <c r="J15" i="1"/>
  <c r="I15" i="1"/>
  <c r="H15" i="1"/>
  <c r="G15" i="1"/>
  <c r="F15" i="1"/>
  <c r="E15" i="1"/>
  <c r="D15" i="1"/>
  <c r="C15" i="1"/>
  <c r="S16" i="1" l="1"/>
  <c r="S41" i="1"/>
  <c r="S14" i="1"/>
  <c r="S17" i="1" s="1"/>
  <c r="S18" i="1" s="1"/>
  <c r="S39" i="1"/>
  <c r="S42" i="1" s="1"/>
  <c r="S43" i="1" s="1"/>
  <c r="R16" i="1"/>
  <c r="R41" i="1"/>
  <c r="R14" i="1"/>
  <c r="R39" i="1"/>
  <c r="R42" i="1" s="1"/>
  <c r="R43" i="1" s="1"/>
  <c r="Q16" i="1"/>
  <c r="Q41" i="1"/>
  <c r="Q14" i="1"/>
  <c r="Q39" i="1"/>
  <c r="P16" i="1"/>
  <c r="P41" i="1"/>
  <c r="P14" i="1"/>
  <c r="P17" i="1" s="1"/>
  <c r="P18" i="1" s="1"/>
  <c r="P39" i="1"/>
  <c r="O16" i="1"/>
  <c r="O41" i="1"/>
  <c r="O14" i="1"/>
  <c r="O17" i="1" s="1"/>
  <c r="O18" i="1" s="1"/>
  <c r="O39" i="1"/>
  <c r="O42" i="1" s="1"/>
  <c r="O43" i="1" s="1"/>
  <c r="N16" i="1"/>
  <c r="N41" i="1"/>
  <c r="N14" i="1"/>
  <c r="N17" i="1" s="1"/>
  <c r="N18" i="1" s="1"/>
  <c r="N39" i="1"/>
  <c r="N42" i="1" s="1"/>
  <c r="N43" i="1" s="1"/>
  <c r="M16" i="1"/>
  <c r="M41" i="1"/>
  <c r="M14" i="1"/>
  <c r="M17" i="1" s="1"/>
  <c r="M18" i="1" s="1"/>
  <c r="M39" i="1"/>
  <c r="L16" i="1"/>
  <c r="L41" i="1"/>
  <c r="L14" i="1"/>
  <c r="L17" i="1" s="1"/>
  <c r="L18" i="1" s="1"/>
  <c r="L39" i="1"/>
  <c r="L42" i="1" s="1"/>
  <c r="L43" i="1" s="1"/>
  <c r="K16" i="1"/>
  <c r="K41" i="1"/>
  <c r="K14" i="1"/>
  <c r="K17" i="1" s="1"/>
  <c r="K18" i="1" s="1"/>
  <c r="K39" i="1"/>
  <c r="K42" i="1" s="1"/>
  <c r="K43" i="1" s="1"/>
  <c r="J16" i="1"/>
  <c r="J41" i="1"/>
  <c r="J14" i="1"/>
  <c r="J17" i="1" s="1"/>
  <c r="J18" i="1" s="1"/>
  <c r="J39" i="1"/>
  <c r="J42" i="1" s="1"/>
  <c r="J43" i="1" s="1"/>
  <c r="I16" i="1"/>
  <c r="I41" i="1"/>
  <c r="I14" i="1"/>
  <c r="I17" i="1" s="1"/>
  <c r="I18" i="1" s="1"/>
  <c r="I39" i="1"/>
  <c r="I42" i="1" s="1"/>
  <c r="I43" i="1" s="1"/>
  <c r="H16" i="1"/>
  <c r="H41" i="1"/>
  <c r="H14" i="1"/>
  <c r="H39" i="1"/>
  <c r="G16" i="1"/>
  <c r="G41" i="1"/>
  <c r="G14" i="1"/>
  <c r="G17" i="1" s="1"/>
  <c r="G18" i="1" s="1"/>
  <c r="G39" i="1"/>
  <c r="G42" i="1" s="1"/>
  <c r="G43" i="1" s="1"/>
  <c r="F16" i="1"/>
  <c r="F41" i="1"/>
  <c r="F14" i="1"/>
  <c r="F17" i="1" s="1"/>
  <c r="F18" i="1" s="1"/>
  <c r="F39" i="1"/>
  <c r="F42" i="1" s="1"/>
  <c r="F43" i="1" s="1"/>
  <c r="E16" i="1"/>
  <c r="E41" i="1"/>
  <c r="E14" i="1"/>
  <c r="E17" i="1" s="1"/>
  <c r="E18" i="1" s="1"/>
  <c r="E39" i="1"/>
  <c r="E42" i="1" s="1"/>
  <c r="E43" i="1" s="1"/>
  <c r="D16" i="1"/>
  <c r="D41" i="1"/>
  <c r="D14" i="1"/>
  <c r="D39" i="1"/>
  <c r="D42" i="1" s="1"/>
  <c r="D43" i="1" s="1"/>
  <c r="C16" i="1"/>
  <c r="C41" i="1"/>
  <c r="C14" i="1"/>
  <c r="C39" i="1"/>
  <c r="C42" i="1" s="1"/>
  <c r="C43" i="1" s="1"/>
  <c r="P42" i="1" l="1"/>
  <c r="P43" i="1" s="1"/>
  <c r="Q42" i="1"/>
  <c r="Q43" i="1" s="1"/>
  <c r="M42" i="1"/>
  <c r="M43" i="1" s="1"/>
  <c r="H42" i="1"/>
  <c r="H43" i="1" s="1"/>
  <c r="R17" i="1"/>
  <c r="R18" i="1" s="1"/>
  <c r="Q17" i="1"/>
  <c r="Q18" i="1" s="1"/>
  <c r="H17" i="1"/>
  <c r="H18" i="1" s="1"/>
  <c r="D17" i="1"/>
  <c r="D18" i="1" s="1"/>
  <c r="C17" i="1"/>
  <c r="C18" i="1" s="1"/>
</calcChain>
</file>

<file path=xl/comments1.xml><?xml version="1.0" encoding="utf-8"?>
<comments xmlns="http://schemas.openxmlformats.org/spreadsheetml/2006/main">
  <authors>
    <author>Nickolaj Feldt Jensen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Nickolaj Feldt Jensen:</t>
        </r>
        <r>
          <rPr>
            <sz val="9"/>
            <color indexed="81"/>
            <rFont val="Tahoma"/>
            <family val="2"/>
          </rPr>
          <t xml:space="preserve">
Ved ikke hvad der er sket for de efterfølgende målinger. </t>
        </r>
      </text>
    </comment>
  </commentList>
</comments>
</file>

<file path=xl/sharedStrings.xml><?xml version="1.0" encoding="utf-8"?>
<sst xmlns="http://schemas.openxmlformats.org/spreadsheetml/2006/main" count="98" uniqueCount="46">
  <si>
    <t>-</t>
  </si>
  <si>
    <t>Tare [g]</t>
  </si>
  <si>
    <t>Wall1</t>
  </si>
  <si>
    <t>Wall2</t>
  </si>
  <si>
    <t>Wall3</t>
  </si>
  <si>
    <t>Wall4</t>
  </si>
  <si>
    <t>Wall5</t>
  </si>
  <si>
    <t>Wall6</t>
  </si>
  <si>
    <t>Wall7</t>
  </si>
  <si>
    <t>Wall8</t>
  </si>
  <si>
    <t>Wall9</t>
  </si>
  <si>
    <t>Wall10</t>
  </si>
  <si>
    <t>Wall11</t>
  </si>
  <si>
    <t>Wall12</t>
  </si>
  <si>
    <t>Wall13</t>
  </si>
  <si>
    <t>Wall14</t>
  </si>
  <si>
    <t>Wall15</t>
  </si>
  <si>
    <t>Wall16</t>
  </si>
  <si>
    <t>Wall17</t>
  </si>
  <si>
    <t>45 degrees</t>
  </si>
  <si>
    <t>50/105 degrees</t>
  </si>
  <si>
    <t>55/105 degrees</t>
  </si>
  <si>
    <t>60 degrees</t>
  </si>
  <si>
    <t>Wet</t>
  </si>
  <si>
    <t>Plastic products moved on 2019.05.27 to different oven, due to set-point issues</t>
  </si>
  <si>
    <t>Moisture [g]</t>
  </si>
  <si>
    <t>Moisture [g] 45°C</t>
  </si>
  <si>
    <t>Moisture [g] 50°C</t>
  </si>
  <si>
    <t>Moisture [g] 55°C</t>
  </si>
  <si>
    <t>Moisture [g] 60°C</t>
  </si>
  <si>
    <t>Weight-% [%]</t>
  </si>
  <si>
    <t>Weight-% [%] 45°C</t>
  </si>
  <si>
    <t>Weight-% [%] 50°C</t>
  </si>
  <si>
    <t>Weight-% [%] 55°C</t>
  </si>
  <si>
    <t>Weight-% [%] 60°C</t>
  </si>
  <si>
    <t>m. Wet sample [g]</t>
  </si>
  <si>
    <t>Wet sample [g]</t>
  </si>
  <si>
    <t>m. Dry sample [g]</t>
  </si>
  <si>
    <t>Dry sample [g]</t>
  </si>
  <si>
    <t>Dry sample [g] 45°C</t>
  </si>
  <si>
    <t>Dry sample [g] 50°C</t>
  </si>
  <si>
    <t>Dry sample [g] 55°C</t>
  </si>
  <si>
    <t>Dry sample [g] 60°C</t>
  </si>
  <si>
    <t>Adhesive</t>
  </si>
  <si>
    <t>Insulation</t>
  </si>
  <si>
    <t>105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</si>
</sst>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2" fontId="0" fillId="3" borderId="0" xfId="0" applyNumberFormat="1" applyFill="1"/>
    <xf numFmtId="0" fontId="1" fillId="2" borderId="0" xfId="0" applyFont="1" applyFill="1"/>
    <xf numFmtId="2" fontId="0" fillId="4" borderId="0" xfId="0" applyNumberFormat="1" applyFill="1"/>
    <xf numFmtId="2" fontId="0" fillId="5" borderId="0" xfId="0" applyNumberFormat="1" applyFill="1"/>
    <xf numFmtId="2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76"/>
  <sheetViews>
    <sheetView tabSelected="1" workbookViewId="0">
      <selection activeCell="X13" sqref="X13"/>
    </sheetView>
  </sheetViews>
  <sheetFormatPr defaultRowHeight="15" x14ac:dyDescent="0.25"/>
  <cols>
    <col min="1" max="1" width="14" customWidth="1"/>
    <col min="2" max="2" width="16.28515625" customWidth="1"/>
  </cols>
  <sheetData>
    <row r="2" spans="1:21" x14ac:dyDescent="0.25">
      <c r="C2" s="16" t="s">
        <v>43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x14ac:dyDescent="0.25"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21" x14ac:dyDescent="0.25">
      <c r="A4" t="s">
        <v>23</v>
      </c>
      <c r="B4" s="3">
        <v>43600</v>
      </c>
      <c r="C4">
        <v>24.33</v>
      </c>
      <c r="D4">
        <v>23.35</v>
      </c>
      <c r="E4">
        <v>21.2</v>
      </c>
      <c r="F4">
        <v>21.44</v>
      </c>
      <c r="G4">
        <v>36.35</v>
      </c>
      <c r="H4">
        <v>28.51</v>
      </c>
      <c r="I4">
        <v>27.91</v>
      </c>
      <c r="J4">
        <v>51.77</v>
      </c>
      <c r="K4">
        <v>55.06</v>
      </c>
      <c r="L4" s="4">
        <v>60.53</v>
      </c>
      <c r="M4" s="4">
        <v>52.37</v>
      </c>
      <c r="N4" s="4">
        <v>50.74</v>
      </c>
      <c r="O4" s="4">
        <v>32.75</v>
      </c>
      <c r="P4" s="4">
        <v>53.85</v>
      </c>
      <c r="Q4" s="4">
        <v>57.8</v>
      </c>
      <c r="R4" s="4">
        <v>51.45</v>
      </c>
      <c r="S4">
        <v>52.65</v>
      </c>
    </row>
    <row r="5" spans="1:21" x14ac:dyDescent="0.25">
      <c r="A5" s="15" t="s">
        <v>19</v>
      </c>
      <c r="B5" s="1">
        <v>43608.354166666664</v>
      </c>
      <c r="C5">
        <v>23.67</v>
      </c>
      <c r="D5">
        <v>22.93</v>
      </c>
      <c r="E5">
        <v>21</v>
      </c>
      <c r="F5">
        <v>21.34</v>
      </c>
      <c r="G5">
        <v>35.67</v>
      </c>
      <c r="H5">
        <v>28.04</v>
      </c>
      <c r="I5">
        <v>27.35</v>
      </c>
      <c r="J5">
        <v>51.34</v>
      </c>
      <c r="K5">
        <v>54.89</v>
      </c>
      <c r="L5">
        <v>60.42</v>
      </c>
      <c r="M5">
        <v>51.95</v>
      </c>
      <c r="N5">
        <v>50.38</v>
      </c>
      <c r="O5">
        <v>32.14</v>
      </c>
      <c r="P5">
        <v>53.54</v>
      </c>
      <c r="Q5">
        <v>57.24</v>
      </c>
      <c r="R5">
        <v>51.2</v>
      </c>
      <c r="S5">
        <v>52.52</v>
      </c>
    </row>
    <row r="6" spans="1:21" x14ac:dyDescent="0.25">
      <c r="A6" s="15"/>
      <c r="B6" s="1">
        <v>43612.583333333336</v>
      </c>
      <c r="C6">
        <v>23.66</v>
      </c>
      <c r="D6">
        <v>22.83</v>
      </c>
      <c r="E6">
        <v>20.98</v>
      </c>
      <c r="F6">
        <v>21.35</v>
      </c>
      <c r="G6">
        <v>35.67</v>
      </c>
      <c r="H6">
        <v>27.93</v>
      </c>
      <c r="I6">
        <v>27.32</v>
      </c>
      <c r="J6">
        <v>51.34</v>
      </c>
      <c r="K6">
        <v>54.9</v>
      </c>
      <c r="L6">
        <v>60.42</v>
      </c>
      <c r="M6">
        <v>51.89</v>
      </c>
      <c r="N6">
        <v>50.39</v>
      </c>
      <c r="O6">
        <v>32.14</v>
      </c>
      <c r="P6">
        <v>53.51</v>
      </c>
      <c r="Q6">
        <v>57.24</v>
      </c>
      <c r="R6">
        <v>51.22</v>
      </c>
      <c r="S6">
        <v>52.56</v>
      </c>
    </row>
    <row r="7" spans="1:21" x14ac:dyDescent="0.25">
      <c r="A7" s="15" t="s">
        <v>45</v>
      </c>
      <c r="B7" s="3">
        <v>43614</v>
      </c>
      <c r="C7">
        <v>23.52</v>
      </c>
      <c r="D7">
        <v>22.59</v>
      </c>
      <c r="E7">
        <v>20.95</v>
      </c>
      <c r="F7">
        <v>21.2</v>
      </c>
      <c r="G7">
        <v>35.51</v>
      </c>
      <c r="H7">
        <v>27.69</v>
      </c>
      <c r="I7">
        <v>21.19</v>
      </c>
      <c r="J7">
        <v>51.2</v>
      </c>
      <c r="K7">
        <v>54.57</v>
      </c>
      <c r="L7">
        <v>60.12</v>
      </c>
      <c r="M7">
        <v>51.65</v>
      </c>
      <c r="N7">
        <v>50.28</v>
      </c>
      <c r="O7">
        <v>32.130000000000003</v>
      </c>
      <c r="P7">
        <v>53.36</v>
      </c>
      <c r="Q7">
        <v>57.1</v>
      </c>
      <c r="R7">
        <v>51.12</v>
      </c>
      <c r="S7">
        <v>52.32</v>
      </c>
    </row>
    <row r="8" spans="1:21" x14ac:dyDescent="0.25">
      <c r="A8" s="15"/>
      <c r="B8" s="3">
        <v>43619</v>
      </c>
      <c r="C8">
        <v>23.53</v>
      </c>
      <c r="D8">
        <v>22.63</v>
      </c>
      <c r="E8">
        <v>20.96</v>
      </c>
      <c r="F8">
        <v>21.2</v>
      </c>
      <c r="G8">
        <v>35.51</v>
      </c>
      <c r="H8">
        <v>27.71</v>
      </c>
      <c r="I8">
        <v>27.23</v>
      </c>
      <c r="J8">
        <v>51.23</v>
      </c>
      <c r="K8">
        <v>54.62</v>
      </c>
      <c r="L8">
        <v>60.13</v>
      </c>
      <c r="M8">
        <v>51.67</v>
      </c>
      <c r="N8">
        <v>50.31</v>
      </c>
      <c r="O8">
        <v>32.119999999999997</v>
      </c>
      <c r="P8">
        <v>53.37</v>
      </c>
      <c r="Q8">
        <v>57.12</v>
      </c>
      <c r="R8">
        <v>51.11</v>
      </c>
      <c r="S8">
        <v>52.33</v>
      </c>
    </row>
    <row r="9" spans="1:21" x14ac:dyDescent="0.25">
      <c r="A9" s="15"/>
      <c r="B9" s="3">
        <v>43620</v>
      </c>
      <c r="C9">
        <v>23.51</v>
      </c>
      <c r="D9">
        <v>22.64</v>
      </c>
      <c r="E9">
        <v>20.95</v>
      </c>
      <c r="F9">
        <v>21.2</v>
      </c>
      <c r="G9">
        <v>35.520000000000003</v>
      </c>
      <c r="H9">
        <v>27.71</v>
      </c>
      <c r="I9">
        <v>27.22</v>
      </c>
      <c r="J9">
        <v>51.24</v>
      </c>
      <c r="K9">
        <v>54.63</v>
      </c>
      <c r="L9">
        <v>60.15</v>
      </c>
      <c r="M9">
        <v>51.68</v>
      </c>
      <c r="N9">
        <v>50.31</v>
      </c>
      <c r="O9">
        <v>32.119999999999997</v>
      </c>
      <c r="P9">
        <v>53.37</v>
      </c>
      <c r="Q9">
        <v>57.12</v>
      </c>
      <c r="R9">
        <v>51.13</v>
      </c>
      <c r="S9">
        <v>52.33</v>
      </c>
    </row>
    <row r="10" spans="1:21" x14ac:dyDescent="0.25">
      <c r="A10" s="15"/>
      <c r="B10" s="3">
        <v>43621</v>
      </c>
      <c r="C10">
        <v>23.53</v>
      </c>
      <c r="D10">
        <v>22.64</v>
      </c>
      <c r="E10">
        <v>20.94</v>
      </c>
      <c r="F10">
        <v>21.2</v>
      </c>
      <c r="G10">
        <v>35.520000000000003</v>
      </c>
      <c r="H10">
        <v>27.72</v>
      </c>
      <c r="I10">
        <v>27.23</v>
      </c>
      <c r="J10">
        <v>51.24</v>
      </c>
      <c r="K10">
        <v>54.63</v>
      </c>
      <c r="L10">
        <v>60.16</v>
      </c>
      <c r="M10">
        <v>51.7</v>
      </c>
      <c r="N10">
        <v>50.32</v>
      </c>
      <c r="O10">
        <v>32.14</v>
      </c>
      <c r="P10">
        <v>53.38</v>
      </c>
      <c r="Q10">
        <v>57.13</v>
      </c>
      <c r="R10">
        <v>51.14</v>
      </c>
      <c r="S10">
        <v>52.35</v>
      </c>
    </row>
    <row r="11" spans="1:21" x14ac:dyDescent="0.25">
      <c r="A11" s="7"/>
    </row>
    <row r="12" spans="1:21" x14ac:dyDescent="0.25">
      <c r="B12" t="s">
        <v>1</v>
      </c>
      <c r="C12" s="4">
        <v>16.989999999999998</v>
      </c>
      <c r="D12" s="4">
        <v>16.940000000000001</v>
      </c>
      <c r="E12" s="4">
        <v>18.100000000000001</v>
      </c>
      <c r="F12" s="4">
        <v>16.920000000000002</v>
      </c>
      <c r="G12" s="4">
        <v>27.87</v>
      </c>
      <c r="H12" s="4">
        <v>21.89</v>
      </c>
      <c r="I12" s="4">
        <v>21.15</v>
      </c>
      <c r="J12" s="4">
        <v>46.6</v>
      </c>
      <c r="K12" s="4">
        <v>46.74</v>
      </c>
      <c r="L12" s="4">
        <v>52.95</v>
      </c>
      <c r="M12" s="4">
        <v>46.31</v>
      </c>
      <c r="N12" s="4">
        <v>46.56</v>
      </c>
      <c r="O12" s="4">
        <v>22.69</v>
      </c>
      <c r="P12" s="4">
        <v>49.22</v>
      </c>
      <c r="Q12" s="4">
        <v>50.17</v>
      </c>
      <c r="R12" s="4">
        <v>46.64</v>
      </c>
      <c r="S12" s="4">
        <v>45.65</v>
      </c>
      <c r="U12" s="4"/>
    </row>
    <row r="13" spans="1:21" x14ac:dyDescent="0.25">
      <c r="B13" t="s">
        <v>35</v>
      </c>
      <c r="C13" s="4">
        <v>24.33</v>
      </c>
      <c r="D13" s="4">
        <v>23.35</v>
      </c>
      <c r="E13" s="4">
        <v>21.2</v>
      </c>
      <c r="F13" s="4">
        <v>21.44</v>
      </c>
      <c r="G13" s="4">
        <v>36.35</v>
      </c>
      <c r="H13" s="4">
        <v>28.51</v>
      </c>
      <c r="I13" s="4">
        <v>27.91</v>
      </c>
      <c r="J13" s="4">
        <v>51.77</v>
      </c>
      <c r="K13" s="4">
        <v>55.06</v>
      </c>
      <c r="L13" s="4">
        <v>60.53</v>
      </c>
      <c r="M13" s="4">
        <v>52.37</v>
      </c>
      <c r="N13" s="4">
        <v>50.74</v>
      </c>
      <c r="O13" s="4">
        <v>32.75</v>
      </c>
      <c r="P13" s="4">
        <v>53.85</v>
      </c>
      <c r="Q13" s="4">
        <v>57.8</v>
      </c>
      <c r="R13" s="4">
        <v>51.45</v>
      </c>
      <c r="S13" s="4">
        <v>52.65</v>
      </c>
    </row>
    <row r="14" spans="1:21" x14ac:dyDescent="0.25">
      <c r="B14" t="s">
        <v>36</v>
      </c>
      <c r="C14" s="4">
        <f t="shared" ref="C14:S14" si="0">C13-C12</f>
        <v>7.34</v>
      </c>
      <c r="D14" s="4">
        <f t="shared" si="0"/>
        <v>6.41</v>
      </c>
      <c r="E14" s="4">
        <f t="shared" si="0"/>
        <v>3.0999999999999979</v>
      </c>
      <c r="F14" s="4">
        <f t="shared" si="0"/>
        <v>4.5199999999999996</v>
      </c>
      <c r="G14" s="4">
        <f t="shared" si="0"/>
        <v>8.48</v>
      </c>
      <c r="H14" s="4">
        <f t="shared" si="0"/>
        <v>6.620000000000001</v>
      </c>
      <c r="I14" s="4">
        <f t="shared" si="0"/>
        <v>6.7600000000000016</v>
      </c>
      <c r="J14" s="4">
        <f t="shared" si="0"/>
        <v>5.1700000000000017</v>
      </c>
      <c r="K14" s="4">
        <f t="shared" si="0"/>
        <v>8.32</v>
      </c>
      <c r="L14" s="4">
        <f t="shared" si="0"/>
        <v>7.5799999999999983</v>
      </c>
      <c r="M14" s="4">
        <f t="shared" si="0"/>
        <v>6.0599999999999952</v>
      </c>
      <c r="N14" s="4">
        <f t="shared" si="0"/>
        <v>4.18</v>
      </c>
      <c r="O14" s="4">
        <f t="shared" si="0"/>
        <v>10.059999999999999</v>
      </c>
      <c r="P14" s="4">
        <f t="shared" si="0"/>
        <v>4.6300000000000026</v>
      </c>
      <c r="Q14" s="4">
        <f t="shared" si="0"/>
        <v>7.6299999999999955</v>
      </c>
      <c r="R14" s="4">
        <f t="shared" si="0"/>
        <v>4.8100000000000023</v>
      </c>
      <c r="S14" s="4">
        <f t="shared" si="0"/>
        <v>7</v>
      </c>
    </row>
    <row r="15" spans="1:21" x14ac:dyDescent="0.25">
      <c r="B15" t="s">
        <v>37</v>
      </c>
      <c r="C15" s="9">
        <f t="shared" ref="C15:K15" si="1">C10</f>
        <v>23.53</v>
      </c>
      <c r="D15" s="9">
        <f t="shared" si="1"/>
        <v>22.64</v>
      </c>
      <c r="E15" s="9">
        <f t="shared" si="1"/>
        <v>20.94</v>
      </c>
      <c r="F15" s="9">
        <f t="shared" si="1"/>
        <v>21.2</v>
      </c>
      <c r="G15" s="9">
        <f t="shared" si="1"/>
        <v>35.520000000000003</v>
      </c>
      <c r="H15" s="9">
        <f t="shared" si="1"/>
        <v>27.72</v>
      </c>
      <c r="I15" s="9">
        <f t="shared" si="1"/>
        <v>27.23</v>
      </c>
      <c r="J15" s="9">
        <f t="shared" si="1"/>
        <v>51.24</v>
      </c>
      <c r="K15" s="9">
        <f t="shared" si="1"/>
        <v>54.63</v>
      </c>
      <c r="L15" s="9">
        <f t="shared" ref="L15:S15" si="2">L10</f>
        <v>60.16</v>
      </c>
      <c r="M15" s="9">
        <f t="shared" si="2"/>
        <v>51.7</v>
      </c>
      <c r="N15" s="9">
        <f t="shared" si="2"/>
        <v>50.32</v>
      </c>
      <c r="O15" s="9">
        <f t="shared" si="2"/>
        <v>32.14</v>
      </c>
      <c r="P15" s="9">
        <f t="shared" si="2"/>
        <v>53.38</v>
      </c>
      <c r="Q15" s="9">
        <f t="shared" si="2"/>
        <v>57.13</v>
      </c>
      <c r="R15" s="9">
        <f t="shared" si="2"/>
        <v>51.14</v>
      </c>
      <c r="S15" s="9">
        <f t="shared" si="2"/>
        <v>52.35</v>
      </c>
    </row>
    <row r="16" spans="1:21" x14ac:dyDescent="0.25">
      <c r="B16" t="s">
        <v>38</v>
      </c>
      <c r="C16" s="4">
        <f t="shared" ref="C16:S16" si="3">C15-C12</f>
        <v>6.5400000000000027</v>
      </c>
      <c r="D16" s="4">
        <f t="shared" si="3"/>
        <v>5.6999999999999993</v>
      </c>
      <c r="E16" s="4">
        <f t="shared" si="3"/>
        <v>2.84</v>
      </c>
      <c r="F16" s="4">
        <f t="shared" si="3"/>
        <v>4.2799999999999976</v>
      </c>
      <c r="G16" s="4">
        <f t="shared" si="3"/>
        <v>7.6500000000000021</v>
      </c>
      <c r="H16" s="4">
        <f t="shared" si="3"/>
        <v>5.8299999999999983</v>
      </c>
      <c r="I16" s="4">
        <f t="shared" si="3"/>
        <v>6.0800000000000018</v>
      </c>
      <c r="J16" s="4">
        <f t="shared" si="3"/>
        <v>4.6400000000000006</v>
      </c>
      <c r="K16" s="4">
        <f t="shared" si="3"/>
        <v>7.8900000000000006</v>
      </c>
      <c r="L16" s="4">
        <f t="shared" si="3"/>
        <v>7.2099999999999937</v>
      </c>
      <c r="M16" s="4">
        <f t="shared" si="3"/>
        <v>5.3900000000000006</v>
      </c>
      <c r="N16" s="4">
        <f t="shared" si="3"/>
        <v>3.759999999999998</v>
      </c>
      <c r="O16" s="4">
        <f t="shared" si="3"/>
        <v>9.4499999999999993</v>
      </c>
      <c r="P16" s="4">
        <f t="shared" si="3"/>
        <v>4.1600000000000037</v>
      </c>
      <c r="Q16" s="4">
        <f t="shared" si="3"/>
        <v>6.9600000000000009</v>
      </c>
      <c r="R16" s="4">
        <f t="shared" si="3"/>
        <v>4.5</v>
      </c>
      <c r="S16" s="4">
        <f t="shared" si="3"/>
        <v>6.7000000000000028</v>
      </c>
    </row>
    <row r="17" spans="1:21" x14ac:dyDescent="0.25">
      <c r="B17" t="s">
        <v>25</v>
      </c>
      <c r="C17" s="4">
        <f t="shared" ref="C17:S17" si="4">C14-C16</f>
        <v>0.79999999999999716</v>
      </c>
      <c r="D17" s="4">
        <f t="shared" si="4"/>
        <v>0.71000000000000085</v>
      </c>
      <c r="E17" s="4">
        <f t="shared" si="4"/>
        <v>0.25999999999999801</v>
      </c>
      <c r="F17" s="4">
        <f t="shared" si="4"/>
        <v>0.24000000000000199</v>
      </c>
      <c r="G17" s="4">
        <f t="shared" si="4"/>
        <v>0.82999999999999829</v>
      </c>
      <c r="H17" s="4">
        <f t="shared" si="4"/>
        <v>0.7900000000000027</v>
      </c>
      <c r="I17" s="4">
        <f t="shared" si="4"/>
        <v>0.67999999999999972</v>
      </c>
      <c r="J17" s="4">
        <f t="shared" si="4"/>
        <v>0.53000000000000114</v>
      </c>
      <c r="K17" s="4">
        <f t="shared" si="4"/>
        <v>0.42999999999999972</v>
      </c>
      <c r="L17" s="4">
        <f t="shared" si="4"/>
        <v>0.37000000000000455</v>
      </c>
      <c r="M17" s="4">
        <f t="shared" si="4"/>
        <v>0.6699999999999946</v>
      </c>
      <c r="N17" s="4">
        <f t="shared" si="4"/>
        <v>0.42000000000000171</v>
      </c>
      <c r="O17" s="4">
        <f t="shared" si="4"/>
        <v>0.60999999999999943</v>
      </c>
      <c r="P17" s="4">
        <f t="shared" si="4"/>
        <v>0.46999999999999886</v>
      </c>
      <c r="Q17" s="4">
        <f t="shared" si="4"/>
        <v>0.6699999999999946</v>
      </c>
      <c r="R17" s="4">
        <f t="shared" si="4"/>
        <v>0.31000000000000227</v>
      </c>
      <c r="S17" s="4">
        <f t="shared" si="4"/>
        <v>0.29999999999999716</v>
      </c>
    </row>
    <row r="18" spans="1:21" x14ac:dyDescent="0.25">
      <c r="B18" t="s">
        <v>30</v>
      </c>
      <c r="C18" s="4">
        <f t="shared" ref="C18:S18" si="5">C17/C16*100</f>
        <v>12.232415902140623</v>
      </c>
      <c r="D18" s="4">
        <f t="shared" si="5"/>
        <v>12.456140350877209</v>
      </c>
      <c r="E18" s="4">
        <f t="shared" si="5"/>
        <v>9.1549295774647188</v>
      </c>
      <c r="F18" s="4">
        <f t="shared" si="5"/>
        <v>5.6074766355140682</v>
      </c>
      <c r="G18" s="4">
        <f t="shared" si="5"/>
        <v>10.849673202614355</v>
      </c>
      <c r="H18" s="4">
        <f t="shared" si="5"/>
        <v>13.550600343053224</v>
      </c>
      <c r="I18" s="4">
        <f t="shared" si="5"/>
        <v>11.18421052631578</v>
      </c>
      <c r="J18" s="4">
        <f t="shared" si="5"/>
        <v>11.422413793103471</v>
      </c>
      <c r="K18" s="4">
        <f t="shared" si="5"/>
        <v>5.4499366286438491</v>
      </c>
      <c r="L18" s="4">
        <f t="shared" si="5"/>
        <v>5.131761442441122</v>
      </c>
      <c r="M18" s="4">
        <f t="shared" si="5"/>
        <v>12.4304267161409</v>
      </c>
      <c r="N18" s="4">
        <f t="shared" si="5"/>
        <v>11.170212765957498</v>
      </c>
      <c r="O18" s="4">
        <f t="shared" si="5"/>
        <v>6.4550264550264496</v>
      </c>
      <c r="P18" s="4">
        <f t="shared" si="5"/>
        <v>11.298076923076886</v>
      </c>
      <c r="Q18" s="4">
        <f t="shared" si="5"/>
        <v>9.626436781609117</v>
      </c>
      <c r="R18" s="4">
        <f t="shared" si="5"/>
        <v>6.888888888888939</v>
      </c>
      <c r="S18" s="4">
        <f t="shared" si="5"/>
        <v>4.4776119402984635</v>
      </c>
    </row>
    <row r="20" spans="1:21" x14ac:dyDescent="0.25">
      <c r="U20" s="4"/>
    </row>
    <row r="21" spans="1:21" x14ac:dyDescent="0.25">
      <c r="C21" s="8"/>
      <c r="D21" t="s">
        <v>24</v>
      </c>
    </row>
    <row r="22" spans="1:21" x14ac:dyDescent="0.25">
      <c r="C22" s="16" t="s">
        <v>44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x14ac:dyDescent="0.25"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  <c r="N23" t="s">
        <v>13</v>
      </c>
      <c r="O23" t="s">
        <v>14</v>
      </c>
      <c r="P23" t="s">
        <v>15</v>
      </c>
      <c r="Q23" t="s">
        <v>16</v>
      </c>
      <c r="R23" t="s">
        <v>17</v>
      </c>
      <c r="S23" t="s">
        <v>18</v>
      </c>
    </row>
    <row r="24" spans="1:21" x14ac:dyDescent="0.25">
      <c r="A24" t="s">
        <v>23</v>
      </c>
      <c r="B24" s="3">
        <v>43600</v>
      </c>
      <c r="C24">
        <v>47.39</v>
      </c>
      <c r="D24">
        <v>46.11</v>
      </c>
      <c r="E24">
        <v>51.1</v>
      </c>
      <c r="F24">
        <v>46.93</v>
      </c>
      <c r="G24">
        <v>44.27</v>
      </c>
      <c r="H24">
        <v>44.8</v>
      </c>
      <c r="I24">
        <v>43.94</v>
      </c>
      <c r="J24">
        <v>45.2</v>
      </c>
      <c r="K24">
        <v>49.14</v>
      </c>
      <c r="L24" s="4">
        <v>49.23</v>
      </c>
      <c r="M24" s="4">
        <v>55.58</v>
      </c>
      <c r="N24" s="4">
        <v>51.84</v>
      </c>
      <c r="O24" s="4">
        <v>59</v>
      </c>
      <c r="P24" s="4">
        <v>46.02</v>
      </c>
      <c r="Q24" s="4">
        <v>43.6</v>
      </c>
      <c r="R24" s="4">
        <v>45.89</v>
      </c>
      <c r="S24">
        <v>47.14</v>
      </c>
    </row>
    <row r="25" spans="1:21" x14ac:dyDescent="0.25">
      <c r="A25" s="15" t="s">
        <v>19</v>
      </c>
      <c r="B25" s="1">
        <v>43608.354166666664</v>
      </c>
      <c r="C25">
        <v>47.31</v>
      </c>
      <c r="D25">
        <v>45.99</v>
      </c>
      <c r="E25">
        <v>50.71</v>
      </c>
      <c r="F25">
        <v>46.72</v>
      </c>
      <c r="G25">
        <v>44.29</v>
      </c>
      <c r="H25">
        <v>44.55</v>
      </c>
      <c r="I25">
        <v>43.9</v>
      </c>
      <c r="J25">
        <v>44.9</v>
      </c>
      <c r="K25">
        <v>48.91</v>
      </c>
      <c r="L25">
        <v>48.8</v>
      </c>
      <c r="M25">
        <v>55.46</v>
      </c>
      <c r="N25">
        <v>51.58</v>
      </c>
      <c r="O25">
        <v>58.08</v>
      </c>
      <c r="P25">
        <v>45.93</v>
      </c>
      <c r="Q25">
        <v>43.58</v>
      </c>
      <c r="R25">
        <v>45.72</v>
      </c>
      <c r="S25">
        <v>46.93</v>
      </c>
    </row>
    <row r="26" spans="1:21" x14ac:dyDescent="0.25">
      <c r="A26" s="15"/>
      <c r="B26" s="1">
        <v>43612.583333333336</v>
      </c>
      <c r="C26">
        <v>47.32</v>
      </c>
      <c r="D26">
        <v>45.99</v>
      </c>
      <c r="E26">
        <v>50.72</v>
      </c>
      <c r="F26">
        <v>46.73</v>
      </c>
      <c r="G26">
        <v>44.3</v>
      </c>
      <c r="H26">
        <v>44.56</v>
      </c>
      <c r="I26">
        <v>43.89</v>
      </c>
      <c r="J26">
        <v>44.9</v>
      </c>
      <c r="K26">
        <v>48.92</v>
      </c>
      <c r="L26">
        <v>48.81</v>
      </c>
      <c r="M26">
        <v>55.46</v>
      </c>
      <c r="N26">
        <v>51.6</v>
      </c>
      <c r="O26">
        <v>58.01</v>
      </c>
      <c r="P26">
        <v>45.93</v>
      </c>
      <c r="Q26">
        <v>43.58</v>
      </c>
      <c r="R26">
        <v>45.73</v>
      </c>
      <c r="S26">
        <v>46.9</v>
      </c>
    </row>
    <row r="27" spans="1:21" x14ac:dyDescent="0.25">
      <c r="A27" s="15" t="s">
        <v>20</v>
      </c>
      <c r="B27" s="3">
        <v>43614</v>
      </c>
      <c r="C27" s="8">
        <v>47.29</v>
      </c>
      <c r="D27" s="8">
        <v>45.97</v>
      </c>
      <c r="E27">
        <v>50.69</v>
      </c>
      <c r="F27">
        <v>46.7</v>
      </c>
      <c r="G27" s="10">
        <v>44.24</v>
      </c>
      <c r="H27" s="8">
        <v>44.54</v>
      </c>
      <c r="I27" s="8">
        <v>43.86</v>
      </c>
      <c r="J27">
        <v>44.87</v>
      </c>
      <c r="K27">
        <v>48.88</v>
      </c>
      <c r="L27">
        <v>48.79</v>
      </c>
      <c r="M27" s="8">
        <v>55.41</v>
      </c>
      <c r="N27">
        <v>51.55</v>
      </c>
      <c r="O27">
        <v>57.83</v>
      </c>
      <c r="P27" s="8">
        <v>45.94</v>
      </c>
      <c r="Q27" s="8">
        <v>43.54</v>
      </c>
      <c r="R27">
        <v>45.69</v>
      </c>
      <c r="S27">
        <v>46.85</v>
      </c>
    </row>
    <row r="28" spans="1:21" x14ac:dyDescent="0.25">
      <c r="A28" s="15"/>
      <c r="B28" s="3">
        <v>43619</v>
      </c>
      <c r="C28" s="8">
        <v>47.31</v>
      </c>
      <c r="D28" s="8">
        <v>45.99</v>
      </c>
      <c r="E28">
        <v>50.69</v>
      </c>
      <c r="F28">
        <v>46.71</v>
      </c>
      <c r="G28" s="8">
        <v>44.3</v>
      </c>
      <c r="H28" s="8">
        <v>44.58</v>
      </c>
      <c r="I28" s="8">
        <v>43.93</v>
      </c>
      <c r="J28">
        <v>44.88</v>
      </c>
      <c r="K28">
        <v>48.91</v>
      </c>
      <c r="L28">
        <v>48.79</v>
      </c>
      <c r="M28" s="8">
        <v>55.47</v>
      </c>
      <c r="N28">
        <v>51.56</v>
      </c>
      <c r="O28">
        <v>57.84</v>
      </c>
      <c r="P28" s="8">
        <v>45.96</v>
      </c>
      <c r="Q28" s="8">
        <v>43.59</v>
      </c>
      <c r="R28">
        <v>45.7</v>
      </c>
      <c r="S28">
        <v>46.86</v>
      </c>
      <c r="U28" s="4"/>
    </row>
    <row r="29" spans="1:21" x14ac:dyDescent="0.25">
      <c r="A29" s="15"/>
      <c r="B29" s="3">
        <v>43620</v>
      </c>
      <c r="C29" s="8">
        <v>47.31</v>
      </c>
      <c r="D29" s="8">
        <v>46</v>
      </c>
      <c r="E29">
        <v>50.71</v>
      </c>
      <c r="F29">
        <v>46.7</v>
      </c>
      <c r="G29" s="8">
        <v>44.3</v>
      </c>
      <c r="H29" s="8">
        <v>44.58</v>
      </c>
      <c r="I29" s="8">
        <v>43.93</v>
      </c>
      <c r="J29">
        <v>44.89</v>
      </c>
      <c r="K29">
        <v>48.91</v>
      </c>
      <c r="L29">
        <v>48.8</v>
      </c>
      <c r="M29" s="8">
        <v>55.47</v>
      </c>
      <c r="N29">
        <v>51.55</v>
      </c>
      <c r="O29">
        <v>57.84</v>
      </c>
      <c r="P29" s="8">
        <v>45.95</v>
      </c>
      <c r="Q29" s="8">
        <v>43.59</v>
      </c>
      <c r="R29">
        <v>45.72</v>
      </c>
      <c r="S29">
        <v>46.86</v>
      </c>
    </row>
    <row r="30" spans="1:21" x14ac:dyDescent="0.25">
      <c r="A30" s="15" t="s">
        <v>21</v>
      </c>
      <c r="B30" s="3">
        <v>43621</v>
      </c>
      <c r="C30" s="8">
        <v>47.31</v>
      </c>
      <c r="D30" s="8">
        <v>45.99</v>
      </c>
      <c r="E30">
        <v>50.71</v>
      </c>
      <c r="F30">
        <v>46.71</v>
      </c>
      <c r="G30" s="8">
        <v>44.29</v>
      </c>
      <c r="H30" s="8">
        <v>44.57</v>
      </c>
      <c r="I30" s="8">
        <v>43.92</v>
      </c>
      <c r="J30">
        <v>44.9</v>
      </c>
      <c r="K30">
        <v>48.92</v>
      </c>
      <c r="L30">
        <v>48.8</v>
      </c>
      <c r="M30" s="8">
        <v>55.46</v>
      </c>
      <c r="N30">
        <v>51.56</v>
      </c>
      <c r="O30">
        <v>57.84</v>
      </c>
      <c r="P30" s="8">
        <v>45.94</v>
      </c>
      <c r="Q30" s="8">
        <v>43.57</v>
      </c>
      <c r="R30">
        <v>45.72</v>
      </c>
      <c r="S30">
        <v>46.87</v>
      </c>
    </row>
    <row r="31" spans="1:21" x14ac:dyDescent="0.25">
      <c r="A31" s="15"/>
      <c r="B31" s="3">
        <v>43623</v>
      </c>
      <c r="C31" s="8">
        <v>47.31</v>
      </c>
      <c r="D31" s="8">
        <v>45.99</v>
      </c>
      <c r="E31" s="2" t="s">
        <v>0</v>
      </c>
      <c r="F31" s="2" t="s">
        <v>0</v>
      </c>
      <c r="G31" s="8">
        <v>44.29</v>
      </c>
      <c r="H31" s="8">
        <v>44.57</v>
      </c>
      <c r="I31" s="8">
        <v>43.92</v>
      </c>
      <c r="J31" s="2" t="s">
        <v>0</v>
      </c>
      <c r="K31" s="2" t="s">
        <v>0</v>
      </c>
      <c r="L31" s="2" t="s">
        <v>0</v>
      </c>
      <c r="M31" s="8">
        <v>55.46</v>
      </c>
      <c r="N31" s="2" t="s">
        <v>0</v>
      </c>
      <c r="O31" s="2" t="s">
        <v>0</v>
      </c>
      <c r="P31" s="8">
        <v>45.94</v>
      </c>
      <c r="Q31" s="8">
        <v>43.57</v>
      </c>
      <c r="R31" s="2" t="s">
        <v>0</v>
      </c>
      <c r="S31" s="2" t="s">
        <v>0</v>
      </c>
    </row>
    <row r="32" spans="1:21" x14ac:dyDescent="0.25">
      <c r="A32" s="6" t="s">
        <v>22</v>
      </c>
      <c r="B32" s="3">
        <v>43627</v>
      </c>
      <c r="C32" s="8">
        <v>47.3</v>
      </c>
      <c r="D32" s="8">
        <v>45.99</v>
      </c>
      <c r="E32" s="2" t="s">
        <v>0</v>
      </c>
      <c r="F32" s="2" t="s">
        <v>0</v>
      </c>
      <c r="G32" s="8">
        <v>44.28</v>
      </c>
      <c r="H32" s="8">
        <v>44.54</v>
      </c>
      <c r="I32" s="8">
        <v>43.91</v>
      </c>
      <c r="J32" s="2" t="s">
        <v>0</v>
      </c>
      <c r="K32" s="2" t="s">
        <v>0</v>
      </c>
      <c r="L32" s="2" t="s">
        <v>0</v>
      </c>
      <c r="M32" s="8">
        <v>55.45</v>
      </c>
      <c r="N32" s="2" t="s">
        <v>0</v>
      </c>
      <c r="O32" s="2" t="s">
        <v>0</v>
      </c>
      <c r="P32" s="8">
        <v>45.93</v>
      </c>
      <c r="Q32" s="8">
        <v>43.57</v>
      </c>
      <c r="R32" s="2" t="s">
        <v>0</v>
      </c>
      <c r="S32" s="2" t="s">
        <v>0</v>
      </c>
    </row>
    <row r="33" spans="2:19" x14ac:dyDescent="0.25">
      <c r="B33" s="3">
        <v>43628</v>
      </c>
      <c r="C33" s="8">
        <v>47.31</v>
      </c>
      <c r="D33" s="8">
        <v>45.99</v>
      </c>
      <c r="E33" s="5" t="s">
        <v>0</v>
      </c>
      <c r="F33" s="5" t="s">
        <v>0</v>
      </c>
      <c r="G33" s="8">
        <v>44.28</v>
      </c>
      <c r="H33" s="8">
        <v>44.55</v>
      </c>
      <c r="I33" s="8">
        <v>43.91</v>
      </c>
      <c r="J33" s="5" t="s">
        <v>0</v>
      </c>
      <c r="K33" s="5" t="s">
        <v>0</v>
      </c>
      <c r="L33" s="5" t="s">
        <v>0</v>
      </c>
      <c r="M33" s="8">
        <v>55.44</v>
      </c>
      <c r="N33" s="5" t="s">
        <v>0</v>
      </c>
      <c r="O33" s="5" t="s">
        <v>0</v>
      </c>
      <c r="P33" s="8">
        <v>45.93</v>
      </c>
      <c r="Q33" s="8">
        <v>43.56</v>
      </c>
      <c r="R33" s="5" t="s">
        <v>0</v>
      </c>
      <c r="S33" s="5" t="s">
        <v>0</v>
      </c>
    </row>
    <row r="37" spans="2:19" x14ac:dyDescent="0.25">
      <c r="B37" t="s">
        <v>1</v>
      </c>
      <c r="C37" s="4">
        <v>46.5</v>
      </c>
      <c r="D37" s="4">
        <v>45.55</v>
      </c>
      <c r="E37" s="4">
        <v>49.48</v>
      </c>
      <c r="F37" s="4">
        <v>44.55</v>
      </c>
      <c r="G37" s="4">
        <v>43.23</v>
      </c>
      <c r="H37" s="4">
        <v>44.09</v>
      </c>
      <c r="I37" s="4">
        <v>43.34</v>
      </c>
      <c r="J37" s="4">
        <v>43.57</v>
      </c>
      <c r="K37" s="4">
        <v>46.29</v>
      </c>
      <c r="L37" s="4">
        <v>45.55</v>
      </c>
      <c r="M37" s="4">
        <v>55.01</v>
      </c>
      <c r="N37" s="4">
        <v>50.46</v>
      </c>
      <c r="O37" s="4">
        <v>55.68</v>
      </c>
      <c r="P37" s="4">
        <v>45.48</v>
      </c>
      <c r="Q37" s="4">
        <v>43.26</v>
      </c>
      <c r="R37" s="4">
        <v>43.95</v>
      </c>
      <c r="S37" s="4">
        <v>44.24</v>
      </c>
    </row>
    <row r="38" spans="2:19" x14ac:dyDescent="0.25">
      <c r="B38" t="s">
        <v>35</v>
      </c>
      <c r="C38" s="4">
        <v>47.39</v>
      </c>
      <c r="D38" s="4">
        <v>46.11</v>
      </c>
      <c r="E38" s="4">
        <v>51.1</v>
      </c>
      <c r="F38" s="4">
        <v>46.93</v>
      </c>
      <c r="G38" s="4">
        <v>44.27</v>
      </c>
      <c r="H38" s="4">
        <v>44.8</v>
      </c>
      <c r="I38" s="4">
        <v>43.94</v>
      </c>
      <c r="J38" s="4">
        <v>45.2</v>
      </c>
      <c r="K38" s="4">
        <v>49.14</v>
      </c>
      <c r="L38" s="4">
        <v>49.23</v>
      </c>
      <c r="M38" s="4">
        <v>55.58</v>
      </c>
      <c r="N38" s="4">
        <v>51.84</v>
      </c>
      <c r="O38" s="4">
        <v>59</v>
      </c>
      <c r="P38" s="4">
        <v>46.02</v>
      </c>
      <c r="Q38" s="4">
        <v>43.6</v>
      </c>
      <c r="R38" s="4">
        <v>45.89</v>
      </c>
      <c r="S38" s="4">
        <v>47.14</v>
      </c>
    </row>
    <row r="39" spans="2:19" x14ac:dyDescent="0.25">
      <c r="B39" t="s">
        <v>36</v>
      </c>
      <c r="C39" s="4">
        <f t="shared" ref="C39:S39" si="6">C38-C37</f>
        <v>0.89000000000000057</v>
      </c>
      <c r="D39" s="4">
        <f t="shared" si="6"/>
        <v>0.56000000000000227</v>
      </c>
      <c r="E39" s="4">
        <f t="shared" si="6"/>
        <v>1.6200000000000045</v>
      </c>
      <c r="F39" s="4">
        <f t="shared" si="6"/>
        <v>2.3800000000000026</v>
      </c>
      <c r="G39" s="4">
        <f t="shared" si="6"/>
        <v>1.0400000000000063</v>
      </c>
      <c r="H39" s="4">
        <f t="shared" si="6"/>
        <v>0.70999999999999375</v>
      </c>
      <c r="I39" s="4">
        <f t="shared" si="6"/>
        <v>0.59999999999999432</v>
      </c>
      <c r="J39" s="4">
        <f t="shared" si="6"/>
        <v>1.6300000000000026</v>
      </c>
      <c r="K39" s="4">
        <f t="shared" si="6"/>
        <v>2.8500000000000014</v>
      </c>
      <c r="L39" s="4">
        <f t="shared" si="6"/>
        <v>3.6799999999999997</v>
      </c>
      <c r="M39" s="4">
        <f t="shared" si="6"/>
        <v>0.57000000000000028</v>
      </c>
      <c r="N39" s="4">
        <f t="shared" si="6"/>
        <v>1.3800000000000026</v>
      </c>
      <c r="O39" s="4">
        <f t="shared" si="6"/>
        <v>3.3200000000000003</v>
      </c>
      <c r="P39" s="4">
        <f t="shared" si="6"/>
        <v>0.54000000000000625</v>
      </c>
      <c r="Q39" s="4">
        <f t="shared" si="6"/>
        <v>0.34000000000000341</v>
      </c>
      <c r="R39" s="4">
        <f t="shared" si="6"/>
        <v>1.9399999999999977</v>
      </c>
      <c r="S39" s="4">
        <f t="shared" si="6"/>
        <v>2.8999999999999986</v>
      </c>
    </row>
    <row r="40" spans="2:19" x14ac:dyDescent="0.25">
      <c r="B40" t="s">
        <v>37</v>
      </c>
      <c r="C40" s="9">
        <f>C33</f>
        <v>47.31</v>
      </c>
      <c r="D40" s="9">
        <f>D33</f>
        <v>45.99</v>
      </c>
      <c r="E40" s="9">
        <f>E30</f>
        <v>50.71</v>
      </c>
      <c r="F40" s="9">
        <f>F30</f>
        <v>46.71</v>
      </c>
      <c r="G40" s="9">
        <f>G27</f>
        <v>44.24</v>
      </c>
      <c r="H40" s="9">
        <f t="shared" ref="H40:I40" si="7">H33</f>
        <v>44.55</v>
      </c>
      <c r="I40" s="9">
        <f t="shared" si="7"/>
        <v>43.91</v>
      </c>
      <c r="J40" s="9">
        <f t="shared" ref="J40:S40" si="8">J30</f>
        <v>44.9</v>
      </c>
      <c r="K40" s="9">
        <f t="shared" si="8"/>
        <v>48.92</v>
      </c>
      <c r="L40" s="9">
        <f t="shared" si="8"/>
        <v>48.8</v>
      </c>
      <c r="M40" s="9">
        <f>M33</f>
        <v>55.44</v>
      </c>
      <c r="N40" s="9">
        <f t="shared" si="8"/>
        <v>51.56</v>
      </c>
      <c r="O40" s="9">
        <f t="shared" si="8"/>
        <v>57.84</v>
      </c>
      <c r="P40" s="9">
        <f>P33</f>
        <v>45.93</v>
      </c>
      <c r="Q40" s="9">
        <f>Q33</f>
        <v>43.56</v>
      </c>
      <c r="R40" s="9">
        <f t="shared" si="8"/>
        <v>45.72</v>
      </c>
      <c r="S40" s="9">
        <f t="shared" si="8"/>
        <v>46.87</v>
      </c>
    </row>
    <row r="41" spans="2:19" x14ac:dyDescent="0.25">
      <c r="B41" t="s">
        <v>38</v>
      </c>
      <c r="C41" s="4">
        <f t="shared" ref="C41:S41" si="9">C40-C37</f>
        <v>0.81000000000000227</v>
      </c>
      <c r="D41" s="4">
        <f t="shared" si="9"/>
        <v>0.44000000000000483</v>
      </c>
      <c r="E41" s="4">
        <f t="shared" si="9"/>
        <v>1.230000000000004</v>
      </c>
      <c r="F41" s="4">
        <f t="shared" si="9"/>
        <v>2.1600000000000037</v>
      </c>
      <c r="G41" s="4">
        <f t="shared" si="9"/>
        <v>1.0100000000000051</v>
      </c>
      <c r="H41" s="4">
        <f t="shared" si="9"/>
        <v>0.45999999999999375</v>
      </c>
      <c r="I41" s="4">
        <f t="shared" si="9"/>
        <v>0.56999999999999318</v>
      </c>
      <c r="J41" s="4">
        <f t="shared" si="9"/>
        <v>1.3299999999999983</v>
      </c>
      <c r="K41" s="4">
        <f t="shared" si="9"/>
        <v>2.6300000000000026</v>
      </c>
      <c r="L41" s="4">
        <f t="shared" si="9"/>
        <v>3.25</v>
      </c>
      <c r="M41" s="4">
        <f t="shared" si="9"/>
        <v>0.42999999999999972</v>
      </c>
      <c r="N41" s="4">
        <f t="shared" si="9"/>
        <v>1.1000000000000014</v>
      </c>
      <c r="O41" s="4">
        <f t="shared" si="9"/>
        <v>2.1600000000000037</v>
      </c>
      <c r="P41" s="4">
        <f t="shared" si="9"/>
        <v>0.45000000000000284</v>
      </c>
      <c r="Q41" s="4">
        <f t="shared" si="9"/>
        <v>0.30000000000000426</v>
      </c>
      <c r="R41" s="4">
        <f t="shared" si="9"/>
        <v>1.769999999999996</v>
      </c>
      <c r="S41" s="4">
        <f t="shared" si="9"/>
        <v>2.6299999999999955</v>
      </c>
    </row>
    <row r="42" spans="2:19" x14ac:dyDescent="0.25">
      <c r="B42" t="s">
        <v>25</v>
      </c>
      <c r="C42" s="4">
        <f t="shared" ref="C42:S42" si="10">C39-C41</f>
        <v>7.9999999999998295E-2</v>
      </c>
      <c r="D42" s="4">
        <f t="shared" si="10"/>
        <v>0.11999999999999744</v>
      </c>
      <c r="E42" s="4">
        <f t="shared" si="10"/>
        <v>0.39000000000000057</v>
      </c>
      <c r="F42" s="4">
        <f t="shared" si="10"/>
        <v>0.21999999999999886</v>
      </c>
      <c r="G42" s="4">
        <f t="shared" si="10"/>
        <v>3.0000000000001137E-2</v>
      </c>
      <c r="H42" s="4">
        <f t="shared" si="10"/>
        <v>0.25</v>
      </c>
      <c r="I42" s="4">
        <f t="shared" si="10"/>
        <v>3.0000000000001137E-2</v>
      </c>
      <c r="J42" s="4">
        <f t="shared" si="10"/>
        <v>0.30000000000000426</v>
      </c>
      <c r="K42" s="4">
        <f t="shared" si="10"/>
        <v>0.21999999999999886</v>
      </c>
      <c r="L42" s="4">
        <f t="shared" si="10"/>
        <v>0.42999999999999972</v>
      </c>
      <c r="M42" s="4">
        <f t="shared" si="10"/>
        <v>0.14000000000000057</v>
      </c>
      <c r="N42" s="4">
        <f t="shared" si="10"/>
        <v>0.28000000000000114</v>
      </c>
      <c r="O42" s="4">
        <f t="shared" si="10"/>
        <v>1.1599999999999966</v>
      </c>
      <c r="P42" s="4">
        <f t="shared" si="10"/>
        <v>9.0000000000003411E-2</v>
      </c>
      <c r="Q42" s="4">
        <f t="shared" si="10"/>
        <v>3.9999999999999147E-2</v>
      </c>
      <c r="R42" s="4">
        <f t="shared" si="10"/>
        <v>0.17000000000000171</v>
      </c>
      <c r="S42" s="4">
        <f t="shared" si="10"/>
        <v>0.27000000000000313</v>
      </c>
    </row>
    <row r="43" spans="2:19" x14ac:dyDescent="0.25">
      <c r="B43" t="s">
        <v>30</v>
      </c>
      <c r="C43" s="4">
        <f t="shared" ref="C43:S43" si="11">C42/C41*100</f>
        <v>9.8765432098763046</v>
      </c>
      <c r="D43" s="4">
        <f t="shared" si="11"/>
        <v>27.272727272726392</v>
      </c>
      <c r="E43" s="4">
        <f t="shared" si="11"/>
        <v>31.707317073170678</v>
      </c>
      <c r="F43" s="4">
        <f t="shared" si="11"/>
        <v>10.185185185185116</v>
      </c>
      <c r="G43" s="4">
        <f t="shared" si="11"/>
        <v>2.9702970297030675</v>
      </c>
      <c r="H43" s="4">
        <f t="shared" si="11"/>
        <v>54.347826086957262</v>
      </c>
      <c r="I43" s="4">
        <f t="shared" si="11"/>
        <v>5.2631578947371045</v>
      </c>
      <c r="J43" s="4">
        <f t="shared" si="11"/>
        <v>22.556390977443957</v>
      </c>
      <c r="K43" s="4">
        <f t="shared" si="11"/>
        <v>8.3650190114067922</v>
      </c>
      <c r="L43" s="4">
        <f t="shared" si="11"/>
        <v>13.230769230769221</v>
      </c>
      <c r="M43" s="4">
        <f t="shared" si="11"/>
        <v>32.558139534883871</v>
      </c>
      <c r="N43" s="4">
        <f t="shared" si="11"/>
        <v>25.454545454545524</v>
      </c>
      <c r="O43" s="4">
        <f t="shared" si="11"/>
        <v>53.703703703703454</v>
      </c>
      <c r="P43" s="4">
        <f t="shared" si="11"/>
        <v>20.000000000000632</v>
      </c>
      <c r="Q43" s="4">
        <f t="shared" si="11"/>
        <v>13.333333333332858</v>
      </c>
      <c r="R43" s="4">
        <f t="shared" si="11"/>
        <v>9.6045197740114183</v>
      </c>
      <c r="S43" s="4">
        <f t="shared" si="11"/>
        <v>10.266159695817628</v>
      </c>
    </row>
    <row r="44" spans="2:19" x14ac:dyDescent="0.25">
      <c r="L44" s="4"/>
      <c r="Q44" s="4"/>
    </row>
    <row r="46" spans="2:19" x14ac:dyDescent="0.25">
      <c r="B46" t="s">
        <v>39</v>
      </c>
      <c r="C46" s="4">
        <f>C26-C37</f>
        <v>0.82000000000000028</v>
      </c>
      <c r="D46" s="4">
        <f t="shared" ref="D46:Q46" si="12">D26-D37</f>
        <v>0.44000000000000483</v>
      </c>
      <c r="E46" s="4"/>
      <c r="F46" s="4"/>
      <c r="G46" s="4">
        <f t="shared" si="12"/>
        <v>1.0700000000000003</v>
      </c>
      <c r="H46" s="4">
        <f t="shared" si="12"/>
        <v>0.46999999999999886</v>
      </c>
      <c r="I46" s="4">
        <f t="shared" si="12"/>
        <v>0.54999999999999716</v>
      </c>
      <c r="J46" s="4"/>
      <c r="K46" s="4"/>
      <c r="L46" s="4"/>
      <c r="M46" s="4">
        <f t="shared" si="12"/>
        <v>0.45000000000000284</v>
      </c>
      <c r="N46" s="4"/>
      <c r="O46" s="4"/>
      <c r="P46" s="4">
        <f t="shared" si="12"/>
        <v>0.45000000000000284</v>
      </c>
      <c r="Q46" s="4">
        <f t="shared" si="12"/>
        <v>0.32000000000000028</v>
      </c>
    </row>
    <row r="47" spans="2:19" x14ac:dyDescent="0.25">
      <c r="B47" t="s">
        <v>40</v>
      </c>
      <c r="C47" s="4">
        <f>C29-C37</f>
        <v>0.81000000000000227</v>
      </c>
      <c r="D47" s="4">
        <f t="shared" ref="D47:Q47" si="13">D29-D37</f>
        <v>0.45000000000000284</v>
      </c>
      <c r="E47" s="4"/>
      <c r="F47" s="4"/>
      <c r="G47" s="4">
        <f t="shared" si="13"/>
        <v>1.0700000000000003</v>
      </c>
      <c r="H47" s="4">
        <f t="shared" si="13"/>
        <v>0.48999999999999488</v>
      </c>
      <c r="I47" s="4">
        <f t="shared" si="13"/>
        <v>0.58999999999999631</v>
      </c>
      <c r="J47" s="4"/>
      <c r="K47" s="4"/>
      <c r="L47" s="4"/>
      <c r="M47" s="4">
        <f t="shared" si="13"/>
        <v>0.46000000000000085</v>
      </c>
      <c r="N47" s="4"/>
      <c r="O47" s="4"/>
      <c r="P47" s="4">
        <f t="shared" si="13"/>
        <v>0.47000000000000597</v>
      </c>
      <c r="Q47" s="4">
        <f t="shared" si="13"/>
        <v>0.3300000000000054</v>
      </c>
    </row>
    <row r="48" spans="2:19" x14ac:dyDescent="0.25">
      <c r="B48" t="s">
        <v>41</v>
      </c>
      <c r="C48" s="4">
        <f>C31-C37</f>
        <v>0.81000000000000227</v>
      </c>
      <c r="D48" s="4">
        <f>D31-D37</f>
        <v>0.44000000000000483</v>
      </c>
      <c r="E48" s="4"/>
      <c r="F48" s="4"/>
      <c r="G48" s="4">
        <f t="shared" ref="G48:Q48" si="14">G31-G37</f>
        <v>1.0600000000000023</v>
      </c>
      <c r="H48" s="4">
        <f t="shared" si="14"/>
        <v>0.47999999999999687</v>
      </c>
      <c r="I48" s="4">
        <f t="shared" si="14"/>
        <v>0.57999999999999829</v>
      </c>
      <c r="J48" s="4"/>
      <c r="K48" s="4"/>
      <c r="L48" s="4"/>
      <c r="M48" s="4">
        <f t="shared" si="14"/>
        <v>0.45000000000000284</v>
      </c>
      <c r="N48" s="4"/>
      <c r="O48" s="4"/>
      <c r="P48" s="4">
        <f t="shared" si="14"/>
        <v>0.46000000000000085</v>
      </c>
      <c r="Q48" s="4">
        <f t="shared" si="14"/>
        <v>0.31000000000000227</v>
      </c>
    </row>
    <row r="49" spans="2:18" x14ac:dyDescent="0.25">
      <c r="B49" t="s">
        <v>42</v>
      </c>
      <c r="C49" s="13">
        <f>C41</f>
        <v>0.81000000000000227</v>
      </c>
      <c r="D49" s="13">
        <f>D41</f>
        <v>0.44000000000000483</v>
      </c>
      <c r="E49" s="14"/>
      <c r="F49" s="14"/>
      <c r="G49" s="13">
        <f>G41</f>
        <v>1.0100000000000051</v>
      </c>
      <c r="H49" s="13">
        <f>H41</f>
        <v>0.45999999999999375</v>
      </c>
      <c r="I49" s="13">
        <f>I41</f>
        <v>0.56999999999999318</v>
      </c>
      <c r="J49" s="14"/>
      <c r="K49" s="14"/>
      <c r="L49" s="14"/>
      <c r="M49" s="13">
        <f>M41</f>
        <v>0.42999999999999972</v>
      </c>
      <c r="N49" s="14"/>
      <c r="O49" s="14"/>
      <c r="P49" s="13">
        <f>P41</f>
        <v>0.45000000000000284</v>
      </c>
      <c r="Q49" s="13">
        <f>Q41</f>
        <v>0.30000000000000426</v>
      </c>
      <c r="R49" s="14"/>
    </row>
    <row r="50" spans="2:18" x14ac:dyDescent="0.25">
      <c r="B50" t="s">
        <v>26</v>
      </c>
      <c r="C50" s="4">
        <f>C$39-C46</f>
        <v>7.0000000000000284E-2</v>
      </c>
      <c r="D50" s="4">
        <f t="shared" ref="D50:Q50" si="15">D$39-D46</f>
        <v>0.11999999999999744</v>
      </c>
      <c r="E50" s="4"/>
      <c r="F50" s="4"/>
      <c r="G50" s="4">
        <f t="shared" si="15"/>
        <v>-2.9999999999994031E-2</v>
      </c>
      <c r="H50" s="4">
        <f t="shared" si="15"/>
        <v>0.23999999999999488</v>
      </c>
      <c r="I50" s="4">
        <f t="shared" si="15"/>
        <v>4.9999999999997158E-2</v>
      </c>
      <c r="J50" s="4"/>
      <c r="K50" s="4"/>
      <c r="L50" s="4"/>
      <c r="M50" s="4">
        <f t="shared" si="15"/>
        <v>0.11999999999999744</v>
      </c>
      <c r="N50" s="4"/>
      <c r="O50" s="4"/>
      <c r="P50" s="4">
        <f t="shared" si="15"/>
        <v>9.0000000000003411E-2</v>
      </c>
      <c r="Q50" s="4">
        <f t="shared" si="15"/>
        <v>2.0000000000003126E-2</v>
      </c>
    </row>
    <row r="51" spans="2:18" x14ac:dyDescent="0.25">
      <c r="B51" t="s">
        <v>27</v>
      </c>
      <c r="C51" s="4">
        <f>C$39-C47</f>
        <v>7.9999999999998295E-2</v>
      </c>
      <c r="D51" s="4">
        <f t="shared" ref="D51:Q51" si="16">D$39-D47</f>
        <v>0.10999999999999943</v>
      </c>
      <c r="E51" s="4"/>
      <c r="F51" s="4"/>
      <c r="G51" s="4">
        <f t="shared" si="16"/>
        <v>-2.9999999999994031E-2</v>
      </c>
      <c r="H51" s="4">
        <f t="shared" si="16"/>
        <v>0.21999999999999886</v>
      </c>
      <c r="I51" s="4">
        <f t="shared" si="16"/>
        <v>9.9999999999980105E-3</v>
      </c>
      <c r="J51" s="4"/>
      <c r="K51" s="4"/>
      <c r="L51" s="4"/>
      <c r="M51" s="4">
        <f t="shared" si="16"/>
        <v>0.10999999999999943</v>
      </c>
      <c r="N51" s="4"/>
      <c r="O51" s="4"/>
      <c r="P51" s="4">
        <f t="shared" si="16"/>
        <v>7.0000000000000284E-2</v>
      </c>
      <c r="Q51" s="4">
        <f t="shared" si="16"/>
        <v>9.9999999999980105E-3</v>
      </c>
    </row>
    <row r="52" spans="2:18" x14ac:dyDescent="0.25">
      <c r="B52" t="s">
        <v>28</v>
      </c>
      <c r="C52" s="4">
        <f t="shared" ref="C52:Q53" si="17">C$39-C48</f>
        <v>7.9999999999998295E-2</v>
      </c>
      <c r="D52" s="4">
        <f t="shared" si="17"/>
        <v>0.11999999999999744</v>
      </c>
      <c r="E52" s="4"/>
      <c r="F52" s="4"/>
      <c r="G52" s="4">
        <f t="shared" si="17"/>
        <v>-1.9999999999996021E-2</v>
      </c>
      <c r="H52" s="4">
        <f t="shared" si="17"/>
        <v>0.22999999999999687</v>
      </c>
      <c r="I52" s="4">
        <f t="shared" si="17"/>
        <v>1.9999999999996021E-2</v>
      </c>
      <c r="J52" s="4"/>
      <c r="K52" s="4"/>
      <c r="L52" s="4"/>
      <c r="M52" s="4">
        <f t="shared" si="17"/>
        <v>0.11999999999999744</v>
      </c>
      <c r="N52" s="4"/>
      <c r="O52" s="4"/>
      <c r="P52" s="4">
        <f t="shared" si="17"/>
        <v>8.00000000000054E-2</v>
      </c>
      <c r="Q52" s="4">
        <f t="shared" si="17"/>
        <v>3.0000000000001137E-2</v>
      </c>
    </row>
    <row r="53" spans="2:18" x14ac:dyDescent="0.25">
      <c r="B53" t="s">
        <v>29</v>
      </c>
      <c r="C53" s="4">
        <f t="shared" si="17"/>
        <v>7.9999999999998295E-2</v>
      </c>
      <c r="D53" s="4">
        <f t="shared" si="17"/>
        <v>0.11999999999999744</v>
      </c>
      <c r="E53" s="4"/>
      <c r="F53" s="4"/>
      <c r="G53" s="4">
        <f t="shared" si="17"/>
        <v>3.0000000000001137E-2</v>
      </c>
      <c r="H53" s="4">
        <f t="shared" si="17"/>
        <v>0.25</v>
      </c>
      <c r="I53" s="4">
        <f t="shared" si="17"/>
        <v>3.0000000000001137E-2</v>
      </c>
      <c r="J53" s="4"/>
      <c r="K53" s="4"/>
      <c r="L53" s="4"/>
      <c r="M53" s="4">
        <f t="shared" si="17"/>
        <v>0.14000000000000057</v>
      </c>
      <c r="N53" s="4"/>
      <c r="O53" s="4"/>
      <c r="P53" s="4">
        <f t="shared" si="17"/>
        <v>9.0000000000003411E-2</v>
      </c>
      <c r="Q53" s="4">
        <f t="shared" si="17"/>
        <v>3.9999999999999147E-2</v>
      </c>
    </row>
    <row r="54" spans="2:18" x14ac:dyDescent="0.25">
      <c r="B54" t="s">
        <v>31</v>
      </c>
      <c r="C54" s="11">
        <f>C50/C46*100</f>
        <v>8.5365853658536892</v>
      </c>
      <c r="D54" s="12">
        <f t="shared" ref="D54:Q54" si="18">D50/D46*100</f>
        <v>27.272727272726392</v>
      </c>
      <c r="E54" s="4"/>
      <c r="F54" s="4"/>
      <c r="G54" s="11">
        <f t="shared" si="18"/>
        <v>-2.8037383177564505</v>
      </c>
      <c r="H54" s="12">
        <f t="shared" si="18"/>
        <v>51.063829787233075</v>
      </c>
      <c r="I54" s="11">
        <f t="shared" si="18"/>
        <v>9.090909090908621</v>
      </c>
      <c r="J54" s="4"/>
      <c r="K54" s="4"/>
      <c r="L54" s="4"/>
      <c r="M54" s="12">
        <f t="shared" si="18"/>
        <v>26.666666666665929</v>
      </c>
      <c r="N54" s="4"/>
      <c r="O54" s="4"/>
      <c r="P54" s="12">
        <f t="shared" si="18"/>
        <v>20.000000000000632</v>
      </c>
      <c r="Q54" s="11">
        <f t="shared" si="18"/>
        <v>6.2500000000009717</v>
      </c>
    </row>
    <row r="55" spans="2:18" x14ac:dyDescent="0.25">
      <c r="B55" t="s">
        <v>32</v>
      </c>
      <c r="C55" s="11">
        <f t="shared" ref="C55:Q57" si="19">C51/C47*100</f>
        <v>9.8765432098763046</v>
      </c>
      <c r="D55" s="12">
        <f t="shared" si="19"/>
        <v>24.444444444444162</v>
      </c>
      <c r="E55" s="4"/>
      <c r="F55" s="4"/>
      <c r="G55" s="11">
        <f t="shared" si="19"/>
        <v>-2.8037383177564505</v>
      </c>
      <c r="H55" s="12">
        <f t="shared" si="19"/>
        <v>44.897959183673706</v>
      </c>
      <c r="I55" s="11">
        <f t="shared" si="19"/>
        <v>1.6949152542369617</v>
      </c>
      <c r="J55" s="4"/>
      <c r="K55" s="4"/>
      <c r="L55" s="4"/>
      <c r="M55" s="12">
        <f t="shared" si="19"/>
        <v>23.9130434782607</v>
      </c>
      <c r="N55" s="4"/>
      <c r="O55" s="4"/>
      <c r="P55" s="12">
        <f t="shared" si="19"/>
        <v>14.893617021276468</v>
      </c>
      <c r="Q55" s="11">
        <f t="shared" si="19"/>
        <v>3.0303030303023779</v>
      </c>
    </row>
    <row r="56" spans="2:18" x14ac:dyDescent="0.25">
      <c r="B56" t="s">
        <v>33</v>
      </c>
      <c r="C56" s="11">
        <f t="shared" si="19"/>
        <v>9.8765432098763046</v>
      </c>
      <c r="D56" s="12">
        <f t="shared" si="19"/>
        <v>27.272727272726392</v>
      </c>
      <c r="E56" s="4"/>
      <c r="F56" s="4"/>
      <c r="G56" s="11">
        <f t="shared" si="19"/>
        <v>-1.8867924528298095</v>
      </c>
      <c r="H56" s="12">
        <f t="shared" si="19"/>
        <v>47.91666666666633</v>
      </c>
      <c r="I56" s="11">
        <f t="shared" si="19"/>
        <v>3.4482758620682894</v>
      </c>
      <c r="J56" s="4"/>
      <c r="K56" s="4"/>
      <c r="L56" s="4"/>
      <c r="M56" s="12">
        <f t="shared" si="19"/>
        <v>26.666666666665929</v>
      </c>
      <c r="N56" s="4"/>
      <c r="O56" s="4"/>
      <c r="P56" s="12">
        <f t="shared" si="19"/>
        <v>17.39130434782723</v>
      </c>
      <c r="Q56" s="11">
        <f t="shared" si="19"/>
        <v>9.6774193548390048</v>
      </c>
    </row>
    <row r="57" spans="2:18" x14ac:dyDescent="0.25">
      <c r="B57" t="s">
        <v>34</v>
      </c>
      <c r="C57" s="11">
        <f t="shared" si="19"/>
        <v>9.8765432098763046</v>
      </c>
      <c r="D57" s="12">
        <f t="shared" si="19"/>
        <v>27.272727272726392</v>
      </c>
      <c r="E57" s="4"/>
      <c r="F57" s="4"/>
      <c r="G57" s="11">
        <f t="shared" si="19"/>
        <v>2.9702970297030675</v>
      </c>
      <c r="H57" s="12">
        <f t="shared" si="19"/>
        <v>54.347826086957262</v>
      </c>
      <c r="I57" s="11">
        <f t="shared" si="19"/>
        <v>5.2631578947371045</v>
      </c>
      <c r="J57" s="4"/>
      <c r="K57" s="4"/>
      <c r="L57" s="4"/>
      <c r="M57" s="12">
        <f t="shared" si="19"/>
        <v>32.558139534883871</v>
      </c>
      <c r="N57" s="4"/>
      <c r="O57" s="4"/>
      <c r="P57" s="12">
        <f t="shared" si="19"/>
        <v>20.000000000000632</v>
      </c>
      <c r="Q57" s="11">
        <f t="shared" si="19"/>
        <v>13.333333333332858</v>
      </c>
    </row>
    <row r="60" spans="2:18" x14ac:dyDescent="0.25">
      <c r="L60" s="4"/>
    </row>
    <row r="68" spans="12:12" x14ac:dyDescent="0.25">
      <c r="L68" s="4"/>
    </row>
    <row r="76" spans="12:12" x14ac:dyDescent="0.25">
      <c r="L76" s="4"/>
    </row>
  </sheetData>
  <mergeCells count="7">
    <mergeCell ref="A25:A26"/>
    <mergeCell ref="A27:A29"/>
    <mergeCell ref="A30:A31"/>
    <mergeCell ref="A7:A10"/>
    <mergeCell ref="C2:S2"/>
    <mergeCell ref="C22:S22"/>
    <mergeCell ref="A5:A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Nickolaj Feldt Jensen</dc:creator>
  <cp:lastModifiedBy>Nickolaj Feldt Jensen</cp:lastModifiedBy>
  <dcterms:created xsi:type="dcterms:W3CDTF">2019-05-23T06:15:55Z</dcterms:created>
  <dcterms:modified xsi:type="dcterms:W3CDTF">2020-04-26T13:15:19Z</dcterms:modified>
</cp:coreProperties>
</file>